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2"/>
  </bookViews>
  <sheets>
    <sheet name="прил 3.1 " sheetId="10" r:id="rId1"/>
    <sheet name="прил 3" sheetId="7" r:id="rId2"/>
    <sheet name="прил 2.1" sheetId="12" r:id="rId3"/>
    <sheet name="прил  2" sheetId="6" r:id="rId4"/>
    <sheet name="прил 1.1 " sheetId="4" r:id="rId5"/>
    <sheet name="прил 1" sheetId="3" r:id="rId6"/>
  </sheets>
  <definedNames>
    <definedName name="_xlnm.Print_Area" localSheetId="2">'прил 2.1'!$A$1:$M$73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B44" i="10"/>
  <c r="C39" i="10"/>
  <c r="B39" i="10"/>
  <c r="C54" i="10"/>
  <c r="B54" i="10"/>
  <c r="C49" i="10"/>
  <c r="B49" i="10"/>
  <c r="C31" i="10"/>
  <c r="B31" i="10"/>
  <c r="C15" i="10"/>
  <c r="B15" i="10"/>
  <c r="C25" i="10"/>
  <c r="B25" i="10"/>
  <c r="B22" i="10" s="1"/>
  <c r="C9" i="10"/>
  <c r="B9" i="10"/>
  <c r="B38" i="10" l="1"/>
  <c r="C38" i="10"/>
  <c r="C22" i="10"/>
  <c r="C6" i="10"/>
  <c r="B6" i="10"/>
  <c r="F65" i="6"/>
  <c r="E65" i="6"/>
  <c r="G7" i="7" l="1"/>
  <c r="H7" i="7"/>
  <c r="G8" i="7"/>
  <c r="H8" i="7"/>
  <c r="H6" i="7"/>
  <c r="G6" i="7"/>
  <c r="F9" i="7"/>
  <c r="D9" i="7"/>
  <c r="E9" i="7"/>
  <c r="C9" i="7"/>
  <c r="G9" i="7" l="1"/>
  <c r="H9" i="7"/>
  <c r="C139" i="4" l="1"/>
  <c r="B139" i="4"/>
  <c r="C133" i="4"/>
  <c r="B133" i="4"/>
  <c r="F55" i="3"/>
  <c r="E55" i="3"/>
  <c r="D55" i="3"/>
  <c r="C55" i="3"/>
  <c r="H54" i="3"/>
  <c r="G54" i="3"/>
  <c r="H53" i="3"/>
  <c r="G53" i="3"/>
  <c r="H52" i="3"/>
  <c r="G52" i="3"/>
  <c r="H51" i="3"/>
  <c r="G51" i="3"/>
  <c r="C131" i="4" l="1"/>
  <c r="B131" i="4"/>
  <c r="H55" i="3"/>
  <c r="G55" i="3"/>
  <c r="C124" i="4"/>
  <c r="B124" i="4"/>
  <c r="C118" i="4"/>
  <c r="B118" i="4"/>
  <c r="C113" i="4"/>
  <c r="B113" i="4"/>
  <c r="F49" i="3"/>
  <c r="E49" i="3"/>
  <c r="D49" i="3"/>
  <c r="C49" i="3"/>
  <c r="H48" i="3"/>
  <c r="G48" i="3"/>
  <c r="H47" i="3"/>
  <c r="G47" i="3"/>
  <c r="H46" i="3"/>
  <c r="G46" i="3"/>
  <c r="H45" i="3"/>
  <c r="G45" i="3"/>
  <c r="B111" i="4" l="1"/>
  <c r="C111" i="4"/>
  <c r="H49" i="3"/>
  <c r="G49" i="3"/>
  <c r="C95" i="4"/>
  <c r="B95" i="4"/>
  <c r="C105" i="4"/>
  <c r="B105" i="4"/>
  <c r="C100" i="4"/>
  <c r="B100" i="4"/>
  <c r="F43" i="3"/>
  <c r="E43" i="3"/>
  <c r="D43" i="3"/>
  <c r="C43" i="3"/>
  <c r="H42" i="3"/>
  <c r="G42" i="3"/>
  <c r="H41" i="3"/>
  <c r="G41" i="3"/>
  <c r="H40" i="3"/>
  <c r="G40" i="3"/>
  <c r="H39" i="3"/>
  <c r="G39" i="3"/>
  <c r="C94" i="4" l="1"/>
  <c r="B94" i="4"/>
  <c r="H43" i="3"/>
  <c r="G43" i="3"/>
  <c r="C88" i="4"/>
  <c r="B88" i="4"/>
  <c r="C81" i="4"/>
  <c r="B81" i="4"/>
  <c r="C73" i="4"/>
  <c r="B73" i="4"/>
  <c r="C66" i="4"/>
  <c r="B66" i="4"/>
  <c r="C57" i="4"/>
  <c r="B57" i="4"/>
  <c r="C51" i="4"/>
  <c r="B51" i="4"/>
  <c r="E37" i="3"/>
  <c r="D37" i="3"/>
  <c r="C37" i="3"/>
  <c r="E32" i="3"/>
  <c r="D32" i="3"/>
  <c r="C32" i="3"/>
  <c r="E27" i="3"/>
  <c r="D27" i="3"/>
  <c r="C27" i="3"/>
  <c r="G21" i="3"/>
  <c r="F21" i="3"/>
  <c r="E21" i="3"/>
  <c r="D21" i="3"/>
  <c r="C21" i="3"/>
  <c r="F37" i="3"/>
  <c r="H36" i="3"/>
  <c r="G36" i="3"/>
  <c r="H35" i="3"/>
  <c r="G35" i="3"/>
  <c r="H34" i="3"/>
  <c r="G34" i="3"/>
  <c r="H33" i="3"/>
  <c r="G33" i="3"/>
  <c r="F32" i="3"/>
  <c r="H31" i="3"/>
  <c r="G31" i="3"/>
  <c r="H30" i="3"/>
  <c r="G30" i="3"/>
  <c r="H29" i="3"/>
  <c r="G29" i="3"/>
  <c r="H28" i="3"/>
  <c r="G28" i="3"/>
  <c r="F27" i="3"/>
  <c r="H26" i="3"/>
  <c r="G26" i="3"/>
  <c r="H25" i="3"/>
  <c r="G25" i="3"/>
  <c r="H24" i="3"/>
  <c r="G24" i="3"/>
  <c r="H23" i="3"/>
  <c r="G23" i="3"/>
  <c r="B41" i="4"/>
  <c r="C41" i="4"/>
  <c r="C35" i="4"/>
  <c r="B35" i="4"/>
  <c r="H20" i="3"/>
  <c r="G20" i="3"/>
  <c r="H19" i="3"/>
  <c r="G19" i="3"/>
  <c r="H18" i="3"/>
  <c r="G18" i="3"/>
  <c r="H17" i="3"/>
  <c r="G17" i="3"/>
  <c r="C79" i="4" l="1"/>
  <c r="B79" i="4"/>
  <c r="C64" i="4"/>
  <c r="B64" i="4"/>
  <c r="C49" i="4"/>
  <c r="B49" i="4"/>
  <c r="G37" i="3"/>
  <c r="H37" i="3"/>
  <c r="H32" i="3"/>
  <c r="G32" i="3"/>
  <c r="G27" i="3"/>
  <c r="H27" i="3"/>
  <c r="C33" i="4"/>
  <c r="B33" i="4"/>
  <c r="H21" i="3"/>
  <c r="C26" i="4"/>
  <c r="B26" i="4"/>
  <c r="C21" i="4"/>
  <c r="B21" i="4"/>
  <c r="C13" i="4"/>
  <c r="B13" i="4"/>
  <c r="C8" i="4"/>
  <c r="C6" i="4" s="1"/>
  <c r="B8" i="4"/>
  <c r="F15" i="3"/>
  <c r="H14" i="3"/>
  <c r="G14" i="3"/>
  <c r="H13" i="3"/>
  <c r="G13" i="3"/>
  <c r="H12" i="3"/>
  <c r="G12" i="3"/>
  <c r="H11" i="3"/>
  <c r="G11" i="3"/>
  <c r="C10" i="3"/>
  <c r="C15" i="3" s="1"/>
  <c r="D10" i="3"/>
  <c r="D15" i="3" s="1"/>
  <c r="F10" i="3"/>
  <c r="E10" i="3"/>
  <c r="E15" i="3" s="1"/>
  <c r="H9" i="3"/>
  <c r="G9" i="3"/>
  <c r="H8" i="3"/>
  <c r="G8" i="3"/>
  <c r="H7" i="3"/>
  <c r="G7" i="3"/>
  <c r="H6" i="3"/>
  <c r="G6" i="3"/>
  <c r="B6" i="4" l="1"/>
  <c r="C19" i="4"/>
  <c r="B19" i="4"/>
  <c r="H15" i="3"/>
  <c r="G15" i="3"/>
  <c r="H10" i="3"/>
  <c r="G10" i="3"/>
</calcChain>
</file>

<file path=xl/sharedStrings.xml><?xml version="1.0" encoding="utf-8"?>
<sst xmlns="http://schemas.openxmlformats.org/spreadsheetml/2006/main" count="457" uniqueCount="183">
  <si>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</si>
  <si>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</si>
  <si>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</si>
  <si>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</si>
  <si>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руб.</t>
  </si>
  <si>
    <t>ИТОГО</t>
  </si>
  <si>
    <t>ВТБ МС</t>
  </si>
  <si>
    <t>ИНГОССТРАХ-М</t>
  </si>
  <si>
    <t>КАПИТАЛ МС</t>
  </si>
  <si>
    <t>МАКС-М</t>
  </si>
  <si>
    <t>СОГАЗ-МЕД</t>
  </si>
  <si>
    <t>1 квартал 2019 г.</t>
  </si>
  <si>
    <t>2 квартал 2019 г.</t>
  </si>
  <si>
    <t>3 квартал 2019 г.</t>
  </si>
  <si>
    <t>4 квартал 2019 г.</t>
  </si>
  <si>
    <t>Наименование МП</t>
  </si>
  <si>
    <t>ДС МЕР</t>
  </si>
  <si>
    <t>период</t>
  </si>
  <si>
    <t>1 квартал</t>
  </si>
  <si>
    <t>2 квартал</t>
  </si>
  <si>
    <t>3 квартал</t>
  </si>
  <si>
    <t>4 квартал</t>
  </si>
  <si>
    <t>КС МЕР</t>
  </si>
  <si>
    <t>ООО "Санаторий "Южный урал"</t>
  </si>
  <si>
    <t>ГАУЗ "ГКБ № 4" г. Оренбург</t>
  </si>
  <si>
    <t>ВМП травматология и ортопедия 44 гр.</t>
  </si>
  <si>
    <t>ГАУЗ "ГКБ № 3" г. Оренбург</t>
  </si>
  <si>
    <t>ДИСПАНСЕРИЗАЦИЯ ДЕТЕЙ</t>
  </si>
  <si>
    <t>ДС МУН</t>
  </si>
  <si>
    <t>КС МУН</t>
  </si>
  <si>
    <t>ГБУЗ "ГБ  г. Медногорска"</t>
  </si>
  <si>
    <t>ГБУЗ "ГБ"  г. Медногорск</t>
  </si>
  <si>
    <t>ГБУЗ Первомайская РБ</t>
  </si>
  <si>
    <t>ГАУЗ "ГБ № 4" г. Орск</t>
  </si>
  <si>
    <t xml:space="preserve"> Корректировка объемов предоставления медицинской помощи на 2019г. между кварталами ООО "Санаторий "Южный урал" ,ГАУЗ "ГКБ № 4" г. Оренбург, ГАУЗ "ГКБ № 3" г. Оренбург, ГБУЗ "ГБ"  г. Медногорск, ГБУЗ Первомайская РБ,  ГАУЗ "ГБ № 4" г. Орск по ходатайству МО.</t>
  </si>
  <si>
    <t xml:space="preserve"> Корректировка объемов предоставления медицинской помощи на 2019г. между кварталами ООО "Санаторий "Южный урал" ,ГАУЗ "ГКБ № 4" г. Оренбург, ГАУЗ "ГКБ № 3" г. Оренбург, ГБУЗ "ГБ"  г. Медногорск, ГБУЗ Первомайская РБ, ГАУЗ "ГБ № 4" г. Орск  по ходатайству МО.</t>
  </si>
  <si>
    <t>Итого по области:</t>
  </si>
  <si>
    <t>БУЗУЛУКСКАЯ БСМП</t>
  </si>
  <si>
    <t>НОВОТРОИЦК БСМП</t>
  </si>
  <si>
    <t>КДЦ ООО</t>
  </si>
  <si>
    <t>МСЧ МВД ПО ОРЕНБУРГСКОЙ ОБЛАСТИ</t>
  </si>
  <si>
    <t xml:space="preserve">ФКУЗ МСЧ-56 ФСИН РОССИИ </t>
  </si>
  <si>
    <t>ОРЕНБУРГ ФИЛИАЛ № 3 ФГБУ "426 ВГ" МО РФ</t>
  </si>
  <si>
    <t>АБДУЛИНСКАЯ УЗЛ. ПОЛ-КА НА СТ. АБДУЛИНО</t>
  </si>
  <si>
    <t>БУЗУЛУКСКАЯ УЗЛ.  Б-ЦА НА СТ.  БУЗУЛУК</t>
  </si>
  <si>
    <t>ОРСКАЯ УБ НА СТ. ОРСК</t>
  </si>
  <si>
    <t>ОРЕНБУРГ ОКБ НА СТ. ОРЕНБУРГ</t>
  </si>
  <si>
    <t>СТУДЕНЧЕСКАЯ ПОЛИКЛИНИКА ОГУ</t>
  </si>
  <si>
    <t>ЯСНЕНСКАЯ ГБ</t>
  </si>
  <si>
    <t>ШАРЛЫКСКАЯ РБ</t>
  </si>
  <si>
    <t>ТЮЛЬГАНСКАЯ РБ</t>
  </si>
  <si>
    <t>ТОЦКАЯ РБ</t>
  </si>
  <si>
    <t>ТАШЛИНСКАЯ РБ</t>
  </si>
  <si>
    <t>СОРОЧИНСКАЯ ГБ</t>
  </si>
  <si>
    <t>СОЛЬ-ИЛЕЦКАЯ ГБ</t>
  </si>
  <si>
    <t>СЕВЕРНАЯ РБ</t>
  </si>
  <si>
    <t>СВЕТЛИНСКАЯ РБ</t>
  </si>
  <si>
    <t>САРАКТАШСКАЯ РБ</t>
  </si>
  <si>
    <t>САКМАРСКАЯ  РБ</t>
  </si>
  <si>
    <t>ПОНОМАРЕВСКАЯ РБ</t>
  </si>
  <si>
    <t>ПЕРЕВОЛОЦКАЯ РБ</t>
  </si>
  <si>
    <t>ПЕРВОМАЙСКАЯ РБ</t>
  </si>
  <si>
    <t>ОРЕНБУРГСКАЯ РБ</t>
  </si>
  <si>
    <t>ОКТЯБРЬСКАЯ РБ</t>
  </si>
  <si>
    <t>НОВОСЕРГИЕВСКАЯ РБ</t>
  </si>
  <si>
    <t>НОВООРСКАЯ РБ</t>
  </si>
  <si>
    <t>МАТВЕЕВСКАЯ РБ</t>
  </si>
  <si>
    <t>КУРМАНАЕВСКАЯ РБ</t>
  </si>
  <si>
    <t>КУВАНДЫКСКАЯ ГБ</t>
  </si>
  <si>
    <t>КРАСНОГВАРДЕЙСКАЯ РБ</t>
  </si>
  <si>
    <t>КВАРКЕНСКАЯ РБ</t>
  </si>
  <si>
    <t>ИЛЕКСКАЯ РБ</t>
  </si>
  <si>
    <t>ДОМБАРОВСКАЯ РБ</t>
  </si>
  <si>
    <t>ГРАЧЕВСКАЯ РБ</t>
  </si>
  <si>
    <t>ГАЙСКАЯ ГБ</t>
  </si>
  <si>
    <t>БЕЛЯЕВСКАЯ РБ</t>
  </si>
  <si>
    <t>АСЕКЕЕВСКАЯ РБ</t>
  </si>
  <si>
    <t>АЛЕКСАНДРОВСКАЯ РБ</t>
  </si>
  <si>
    <t>АКБУЛАКСКАЯ РБ</t>
  </si>
  <si>
    <t>АДАМОВСКАЯ РБ</t>
  </si>
  <si>
    <t>АБДУЛИНСКАЯ ГБ</t>
  </si>
  <si>
    <t>БУГУРУСЛАНСКАЯ РБ</t>
  </si>
  <si>
    <t>БУГУРУСЛАНСКАЯ ГБ</t>
  </si>
  <si>
    <t>МЕДНОГОРСКАЯ ГБ</t>
  </si>
  <si>
    <t>ОРСКАЯ ГАУЗ ГБ № 1</t>
  </si>
  <si>
    <t>ОРСКАЯ ГАУЗ ГБ № 4</t>
  </si>
  <si>
    <t>ОРСКАЯ ГАУЗ ГБ № 3</t>
  </si>
  <si>
    <t>ОРСКАЯ ГАУЗ ГБ № 2</t>
  </si>
  <si>
    <t>ОРЕНБУРГ ГАУЗ ГКБ ИМ. ПИРОГОВА Н.И.</t>
  </si>
  <si>
    <t>ОРЕНБУРГ ГАУЗ ДГКБ</t>
  </si>
  <si>
    <t>ОРЕНБУРГ ГАУЗ ГКБ  №6</t>
  </si>
  <si>
    <t>ОРЕНБУРГ ГБУЗ ГКБ № 5</t>
  </si>
  <si>
    <t>ОРЕНБУРГ ГАУЗ ГКБ  №3</t>
  </si>
  <si>
    <t>ОРЕНБУРГ ГБУЗ ГКБ №1</t>
  </si>
  <si>
    <t>ОРЕНБУРГ ФГБОУ ВО ОРГМУ МИНЗДРАВА</t>
  </si>
  <si>
    <t>ОРЕНБУРГ ОБЛАСТНАЯ КБ  № 2</t>
  </si>
  <si>
    <t xml:space="preserve">Утверждено на 2019 г. </t>
  </si>
  <si>
    <t>Наименование МО</t>
  </si>
  <si>
    <t>Код МОЕР</t>
  </si>
  <si>
    <t>Итого:</t>
  </si>
  <si>
    <t>Корректировка объемов предоставления медицинской помощи по разделу «Диспансеризация ВЗР (1 этап)» на 2019 год</t>
  </si>
  <si>
    <t>Корректировка объемов предоставления медицинской помощи по разделу «Диспансеризация ВЗР (2 этап)» на 2019 год между ГБУЗ "ГКБ №1 г.Оренбурга", ГАУЗ "ГКБ №3 г.Оренбурга" и ГАУЗ "ДГКБ г.Оренбурга"</t>
  </si>
  <si>
    <t>Утвердить с учетом корректировки</t>
  </si>
  <si>
    <t>Приложение 2  к протоколу заседания Комиссии по разработке ТП ОМС № 15 от 15.07.2019 г.</t>
  </si>
  <si>
    <t>ГБУЗ "ГКБ №1 г.Оренбурга</t>
  </si>
  <si>
    <t>Диспансеризация взр. (2 эт)</t>
  </si>
  <si>
    <t>ГБУЗ "ГКБ №3 г.Оренбурга</t>
  </si>
  <si>
    <t>ГАУЗ "ДГКБ г.Оренбурга"</t>
  </si>
  <si>
    <t>Приложение 1  к протоколу заседания Комиссии по разработке ТП ОМС № 15 от 15.07.2019 г.</t>
  </si>
  <si>
    <t>Приложение 1.1  к протоколу заседания Комиссии по разработке ТП ОМС № 15 от 15.07.2019 г.</t>
  </si>
  <si>
    <t>Приложение 3 к протоколу заседания 
Комиссии по разработке ТП ОМС № 15 от 
15.07.2019 г.</t>
  </si>
  <si>
    <t>Приложение 3.1  к протоколу заседания Комиссии по разработке ТП ОМС № 15 от 15.07.2019 г.</t>
  </si>
  <si>
    <t>Итог</t>
  </si>
  <si>
    <t>ДИСПАНСЕРИЗАЦИЯ ВЗР.(1эт)</t>
  </si>
  <si>
    <t>ОРЕНБУРГ ОБЛАСТНАЯ КБ  № 2, 560002</t>
  </si>
  <si>
    <t>ОРЕНБУРГ ФГБОУ ВО ОРГМУ МИНЗДРАВА, 560014</t>
  </si>
  <si>
    <t>ОРЕНБУРГ ГБУЗ ГКБ №1, 560017</t>
  </si>
  <si>
    <t>ОРЕНБУРГ ГАУЗ ГКБ  №3, 560019</t>
  </si>
  <si>
    <t>ОРЕНБУРГ ГБУЗ ГКБ № 5, 560021</t>
  </si>
  <si>
    <t>ОРЕНБУРГ ГАУЗ ГКБ  №6, 560022</t>
  </si>
  <si>
    <t>ОРЕНБУРГ ГАУЗ ДГКБ, 560024</t>
  </si>
  <si>
    <t>ОРЕНБУРГ ГАУЗ ГКБ ИМ. ПИРОГОВА Н.И., 560026</t>
  </si>
  <si>
    <t>ОРСКАЯ ГАУЗ ГБ № 2, 560032</t>
  </si>
  <si>
    <t>ОРСКАЯ ГАУЗ ГБ № 3, 560033</t>
  </si>
  <si>
    <t>ОРСКАЯ ГАУЗ ГБ № 4, 560034</t>
  </si>
  <si>
    <t>ОРСКАЯ ГАУЗ ГБ № 1, 560036</t>
  </si>
  <si>
    <t>МЕДНОГОРСКАЯ ГБ, 560043</t>
  </si>
  <si>
    <t>БУГУРУСЛАНСКАЯ ГБ, 560045</t>
  </si>
  <si>
    <t>БУГУРУСЛАНСКАЯ РБ, 560047</t>
  </si>
  <si>
    <t>АБДУЛИНСКАЯ ГБ, 560052</t>
  </si>
  <si>
    <t>АДАМОВСКАЯ РБ, 560053</t>
  </si>
  <si>
    <t>АКБУЛАКСКАЯ РБ, 560054</t>
  </si>
  <si>
    <t>АЛЕКСАНДРОВСКАЯ РБ, 560055</t>
  </si>
  <si>
    <t>АСЕКЕЕВСКАЯ РБ, 560056</t>
  </si>
  <si>
    <t>БЕЛЯЕВСКАЯ РБ, 560057</t>
  </si>
  <si>
    <t>ГАЙСКАЯ ГБ, 560058</t>
  </si>
  <si>
    <t>ГРАЧЕВСКАЯ РБ, 560059</t>
  </si>
  <si>
    <t>ДОМБАРОВСКАЯ РБ, 560060</t>
  </si>
  <si>
    <t>ИЛЕКСКАЯ РБ, 560061</t>
  </si>
  <si>
    <t>КВАРКЕНСКАЯ РБ, 560062</t>
  </si>
  <si>
    <t>КРАСНОГВАРДЕЙСКАЯ РБ, 560063</t>
  </si>
  <si>
    <t>КУВАНДЫКСКАЯ ГБ, 560064</t>
  </si>
  <si>
    <t>КУРМАНАЕВСКАЯ РБ, 560065</t>
  </si>
  <si>
    <t>МАТВЕЕВСКАЯ РБ, 560066</t>
  </si>
  <si>
    <t>НОВООРСКАЯ РБ, 560067</t>
  </si>
  <si>
    <t>НОВОСЕРГИЕВСКАЯ РБ, 560068</t>
  </si>
  <si>
    <t>ОКТЯБРЬСКАЯ РБ, 560069</t>
  </si>
  <si>
    <t>ОРЕНБУРГСКАЯ РБ, 560070</t>
  </si>
  <si>
    <t>ПЕРВОМАЙСКАЯ РБ, 560071</t>
  </si>
  <si>
    <t>ПЕРЕВОЛОЦКАЯ РБ, 560072</t>
  </si>
  <si>
    <t>ПОНОМАРЕВСКАЯ РБ, 560073</t>
  </si>
  <si>
    <t>САКМАРСКАЯ  РБ, 560074</t>
  </si>
  <si>
    <t>САРАКТАШСКАЯ РБ, 560075</t>
  </si>
  <si>
    <t>СВЕТЛИНСКАЯ РБ, 560076</t>
  </si>
  <si>
    <t>СЕВЕРНАЯ РБ, 560077</t>
  </si>
  <si>
    <t>СОЛЬ-ИЛЕЦКАЯ ГБ, 560078</t>
  </si>
  <si>
    <t>СОРОЧИНСКАЯ ГБ, 560079</t>
  </si>
  <si>
    <t>ТАШЛИНСКАЯ РБ, 560080</t>
  </si>
  <si>
    <t>ТОЦКАЯ РБ, 560081</t>
  </si>
  <si>
    <t>ТЮЛЬГАНСКАЯ РБ, 560082</t>
  </si>
  <si>
    <t>ШАРЛЫКСКАЯ РБ, 560083</t>
  </si>
  <si>
    <t>ЯСНЕНСКАЯ ГБ, 560084</t>
  </si>
  <si>
    <t>СТУДЕНЧЕСКАЯ ПОЛИКЛИНИКА ОГУ, 560085</t>
  </si>
  <si>
    <t>ОРЕНБУРГ ОКБ НА СТ. ОРЕНБУРГ, 560086</t>
  </si>
  <si>
    <t>ОРСКАЯ УБ НА СТ. ОРСК, 560087</t>
  </si>
  <si>
    <t>БУЗУЛУКСКАЯ УЗЛ.  Б-ЦА НА СТ.  БУЗУЛУК, 560088</t>
  </si>
  <si>
    <t>АБДУЛИНСКАЯ УЗЛ. ПОЛ-КА НА СТ. АБДУЛИНО, 560089</t>
  </si>
  <si>
    <t>ОРЕНБУРГ ФИЛИАЛ № 3 ФГБУ "426 ВГ" МО РФ, 560096</t>
  </si>
  <si>
    <t>ФКУЗ МСЧ-56 ФСИН РОССИИ , 560098</t>
  </si>
  <si>
    <t>МСЧ МВД ПО ОРЕНБУРГСКОЙ ОБЛАСТИ, 560099</t>
  </si>
  <si>
    <t>КДЦ ООО, 560205</t>
  </si>
  <si>
    <t>НОВОТРОИЦК БОЛЬНИЦА СКОРОЙ МЕДИЦИНСКОЙ ПОМОЩИ, 560206</t>
  </si>
  <si>
    <t>БУЗУЛУКСКАЯ БОЛЬНИЦА СКОРОЙ МЕДИЦИНСКОЙ ПОМОЩИ, 560214</t>
  </si>
  <si>
    <t xml:space="preserve">Счета МО СМО  по видам помощи </t>
  </si>
  <si>
    <t>Период: 2019 г.</t>
  </si>
  <si>
    <t>Показатели: ОПМП (подуш без премии) в рублях; ОПМП в случаях;</t>
  </si>
  <si>
    <t>Группировки строк: Текст ВПУ (Элементы); МО (Элементы);</t>
  </si>
  <si>
    <t>Группировки колонок: СМО (Элементы);</t>
  </si>
  <si>
    <t>Отборы:
Вид помощи ОПМП Равно ДИСПАНСЕРИЗАЦИЯ ВЗР.(1эт);</t>
  </si>
  <si>
    <t>Дополнительные поля:
МО.Код МОЕР (Вместе с измерениями, После группировки);</t>
  </si>
  <si>
    <t>Сортировка: МО.Код МОЕР (По возрастанию);</t>
  </si>
  <si>
    <t>зс.</t>
  </si>
  <si>
    <t>Приложение 2.1  к протоколу заседания Комиссии по разработке ТП ОМС № 15 от 15.07.2019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</si>
</sst>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vertical="center" wrapText="1"/>
    </xf>
    <xf numFmtId="0" fontId="8" fillId="0" borderId="1" xfId="1" applyFont="1" applyBorder="1" applyAlignment="1">
      <alignment horizontal="center"/>
    </xf>
    <xf numFmtId="4" fontId="8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3" borderId="1" xfId="1" applyFont="1" applyFill="1" applyBorder="1" applyAlignment="1">
      <alignment vertical="center" wrapText="1"/>
    </xf>
    <xf numFmtId="4" fontId="10" fillId="3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4" fontId="10" fillId="0" borderId="1" xfId="0" applyNumberFormat="1" applyFont="1" applyBorder="1"/>
    <xf numFmtId="0" fontId="9" fillId="0" borderId="1" xfId="0" applyFont="1" applyBorder="1"/>
    <xf numFmtId="4" fontId="9" fillId="0" borderId="1" xfId="0" applyNumberFormat="1" applyFont="1" applyBorder="1"/>
    <xf numFmtId="0" fontId="9" fillId="0" borderId="1" xfId="0" applyFont="1" applyBorder="1" applyAlignment="1">
      <alignment horizontal="left"/>
    </xf>
    <xf numFmtId="0" fontId="7" fillId="0" borderId="0" xfId="2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right" wrapText="1"/>
    </xf>
    <xf numFmtId="4" fontId="8" fillId="2" borderId="1" xfId="1" applyNumberFormat="1" applyFont="1" applyFill="1" applyBorder="1" applyAlignment="1">
      <alignment horizontal="right" wrapText="1"/>
    </xf>
    <xf numFmtId="4" fontId="8" fillId="0" borderId="1" xfId="3" applyNumberFormat="1" applyFont="1" applyBorder="1" applyAlignment="1">
      <alignment horizontal="right"/>
    </xf>
    <xf numFmtId="3" fontId="8" fillId="0" borderId="1" xfId="1" applyNumberFormat="1" applyFont="1" applyBorder="1" applyAlignment="1">
      <alignment horizontal="right"/>
    </xf>
    <xf numFmtId="4" fontId="8" fillId="0" borderId="1" xfId="1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0" fontId="10" fillId="3" borderId="1" xfId="1" applyFont="1" applyFill="1" applyBorder="1" applyAlignment="1">
      <alignment horizontal="center" vertical="center" wrapText="1"/>
    </xf>
    <xf numFmtId="3" fontId="10" fillId="0" borderId="1" xfId="0" applyNumberFormat="1" applyFont="1" applyBorder="1"/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/>
    <xf numFmtId="4" fontId="10" fillId="6" borderId="1" xfId="0" applyNumberFormat="1" applyFont="1" applyFill="1" applyBorder="1"/>
    <xf numFmtId="0" fontId="9" fillId="6" borderId="1" xfId="0" applyFont="1" applyFill="1" applyBorder="1"/>
    <xf numFmtId="4" fontId="9" fillId="6" borderId="1" xfId="0" applyNumberFormat="1" applyFont="1" applyFill="1" applyBorder="1"/>
    <xf numFmtId="0" fontId="9" fillId="6" borderId="1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center" vertical="center"/>
    </xf>
    <xf numFmtId="3" fontId="10" fillId="6" borderId="1" xfId="0" applyNumberFormat="1" applyFont="1" applyFill="1" applyBorder="1"/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horizontal="left"/>
    </xf>
    <xf numFmtId="3" fontId="13" fillId="0" borderId="0" xfId="4" applyNumberFormat="1" applyFont="1"/>
    <xf numFmtId="4" fontId="13" fillId="0" borderId="0" xfId="4" applyNumberFormat="1" applyFont="1"/>
    <xf numFmtId="4" fontId="14" fillId="2" borderId="1" xfId="1" applyNumberFormat="1" applyFont="1" applyFill="1" applyBorder="1" applyAlignment="1">
      <alignment horizontal="center" wrapText="1"/>
    </xf>
    <xf numFmtId="3" fontId="14" fillId="2" borderId="1" xfId="1" applyNumberFormat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wrapText="1"/>
    </xf>
    <xf numFmtId="3" fontId="4" fillId="2" borderId="1" xfId="1" applyNumberFormat="1" applyFont="1" applyFill="1" applyBorder="1" applyAlignment="1">
      <alignment horizont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Fill="1"/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3" fontId="14" fillId="0" borderId="1" xfId="1" applyNumberFormat="1" applyFont="1" applyFill="1" applyBorder="1" applyAlignment="1">
      <alignment horizontal="center" wrapText="1"/>
    </xf>
    <xf numFmtId="4" fontId="14" fillId="0" borderId="1" xfId="1" applyNumberFormat="1" applyFont="1" applyFill="1" applyBorder="1" applyAlignment="1">
      <alignment horizontal="center" wrapText="1"/>
    </xf>
    <xf numFmtId="3" fontId="13" fillId="0" borderId="0" xfId="4" applyNumberFormat="1" applyFont="1" applyFill="1"/>
    <xf numFmtId="0" fontId="13" fillId="0" borderId="0" xfId="4" applyFont="1" applyFill="1"/>
    <xf numFmtId="0" fontId="6" fillId="0" borderId="0" xfId="2" applyAlignment="1">
      <alignment horizontal="left"/>
    </xf>
    <xf numFmtId="0" fontId="19" fillId="0" borderId="0" xfId="2" applyNumberFormat="1" applyFont="1" applyAlignment="1">
      <alignment horizontal="left" vertical="top"/>
    </xf>
    <xf numFmtId="0" fontId="6" fillId="0" borderId="0" xfId="2" applyNumberFormat="1" applyAlignment="1">
      <alignment horizontal="left" vertical="top"/>
    </xf>
    <xf numFmtId="0" fontId="6" fillId="0" borderId="0" xfId="2"/>
    <xf numFmtId="0" fontId="17" fillId="2" borderId="1" xfId="2" applyNumberFormat="1" applyFont="1" applyFill="1" applyBorder="1" applyAlignment="1">
      <alignment horizontal="left" vertical="top" wrapText="1" indent="1"/>
    </xf>
    <xf numFmtId="0" fontId="6" fillId="6" borderId="0" xfId="2" applyFont="1" applyFill="1"/>
    <xf numFmtId="0" fontId="20" fillId="6" borderId="1" xfId="2" applyNumberFormat="1" applyFont="1" applyFill="1" applyBorder="1" applyAlignment="1">
      <alignment horizontal="center" vertical="center" wrapText="1"/>
    </xf>
    <xf numFmtId="4" fontId="20" fillId="6" borderId="1" xfId="2" applyNumberFormat="1" applyFont="1" applyFill="1" applyBorder="1" applyAlignment="1">
      <alignment horizontal="right" wrapText="1"/>
    </xf>
    <xf numFmtId="3" fontId="20" fillId="6" borderId="1" xfId="2" applyNumberFormat="1" applyFont="1" applyFill="1" applyBorder="1" applyAlignment="1">
      <alignment horizontal="right" wrapText="1"/>
    </xf>
    <xf numFmtId="4" fontId="17" fillId="2" borderId="1" xfId="2" applyNumberFormat="1" applyFont="1" applyFill="1" applyBorder="1" applyAlignment="1">
      <alignment horizontal="right" wrapText="1"/>
    </xf>
    <xf numFmtId="1" fontId="17" fillId="2" borderId="1" xfId="2" applyNumberFormat="1" applyFont="1" applyFill="1" applyBorder="1" applyAlignment="1">
      <alignment horizontal="right" wrapText="1"/>
    </xf>
    <xf numFmtId="3" fontId="17" fillId="2" borderId="1" xfId="2" applyNumberFormat="1" applyFont="1" applyFill="1" applyBorder="1" applyAlignment="1">
      <alignment horizontal="right" wrapText="1"/>
    </xf>
    <xf numFmtId="4" fontId="18" fillId="2" borderId="1" xfId="2" applyNumberFormat="1" applyFont="1" applyFill="1" applyBorder="1" applyAlignment="1">
      <alignment horizontal="right" wrapText="1"/>
    </xf>
    <xf numFmtId="3" fontId="18" fillId="2" borderId="1" xfId="2" applyNumberFormat="1" applyFont="1" applyFill="1" applyBorder="1" applyAlignment="1">
      <alignment horizontal="right" wrapText="1"/>
    </xf>
    <xf numFmtId="1" fontId="18" fillId="2" borderId="1" xfId="2" applyNumberFormat="1" applyFont="1" applyFill="1" applyBorder="1" applyAlignment="1">
      <alignment horizontal="right" wrapText="1"/>
    </xf>
    <xf numFmtId="0" fontId="17" fillId="2" borderId="1" xfId="2" applyNumberFormat="1" applyFont="1" applyFill="1" applyBorder="1" applyAlignment="1">
      <alignment horizontal="right" wrapText="1"/>
    </xf>
    <xf numFmtId="2" fontId="17" fillId="2" borderId="1" xfId="2" applyNumberFormat="1" applyFont="1" applyFill="1" applyBorder="1" applyAlignment="1">
      <alignment horizontal="right" wrapText="1"/>
    </xf>
    <xf numFmtId="0" fontId="16" fillId="0" borderId="0" xfId="4" applyFont="1" applyAlignment="1">
      <alignment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5" fillId="0" borderId="1" xfId="4" applyFont="1" applyBorder="1" applyAlignment="1">
      <alignment horizontal="right"/>
    </xf>
    <xf numFmtId="0" fontId="16" fillId="0" borderId="0" xfId="4" applyFont="1" applyAlignment="1">
      <alignment horizont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4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6" fillId="0" borderId="0" xfId="2" applyNumberFormat="1" applyAlignment="1">
      <alignment horizontal="left" vertical="top" wrapText="1"/>
    </xf>
    <xf numFmtId="0" fontId="20" fillId="6" borderId="1" xfId="2" applyNumberFormat="1" applyFont="1" applyFill="1" applyBorder="1" applyAlignment="1">
      <alignment horizontal="center" vertical="center" wrapText="1"/>
    </xf>
    <xf numFmtId="0" fontId="20" fillId="6" borderId="3" xfId="2" applyNumberFormat="1" applyFont="1" applyFill="1" applyBorder="1" applyAlignment="1">
      <alignment horizontal="center" vertical="center" wrapText="1"/>
    </xf>
    <xf numFmtId="0" fontId="20" fillId="6" borderId="8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wrapText="1"/>
    </xf>
    <xf numFmtId="0" fontId="8" fillId="0" borderId="1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2 2" xfId="1"/>
    <cellStyle name="Обычный 2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93" zoomScaleNormal="100" zoomScaleSheetLayoutView="93" workbookViewId="0">
      <selection activeCell="C59" sqref="C59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hidden="1" customWidth="1"/>
    <col min="5" max="5" width="9.140625" customWidth="1"/>
    <col min="8" max="8" width="9.140625" customWidth="1"/>
    <col min="11" max="11" width="17" customWidth="1"/>
    <col min="257" max="257" width="39.140625" customWidth="1"/>
    <col min="258" max="258" width="13.85546875" customWidth="1"/>
    <col min="259" max="259" width="19" customWidth="1"/>
    <col min="513" max="513" width="39.140625" customWidth="1"/>
    <col min="514" max="514" width="13.85546875" customWidth="1"/>
    <col min="515" max="515" width="19" customWidth="1"/>
    <col min="769" max="769" width="39.140625" customWidth="1"/>
    <col min="770" max="770" width="13.85546875" customWidth="1"/>
    <col min="771" max="771" width="19" customWidth="1"/>
    <col min="1025" max="1025" width="39.140625" customWidth="1"/>
    <col min="1026" max="1026" width="13.85546875" customWidth="1"/>
    <col min="1027" max="1027" width="19" customWidth="1"/>
    <col min="1281" max="1281" width="39.140625" customWidth="1"/>
    <col min="1282" max="1282" width="13.85546875" customWidth="1"/>
    <col min="1283" max="1283" width="19" customWidth="1"/>
    <col min="1537" max="1537" width="39.140625" customWidth="1"/>
    <col min="1538" max="1538" width="13.85546875" customWidth="1"/>
    <col min="1539" max="1539" width="19" customWidth="1"/>
    <col min="1793" max="1793" width="39.140625" customWidth="1"/>
    <col min="1794" max="1794" width="13.85546875" customWidth="1"/>
    <col min="1795" max="1795" width="19" customWidth="1"/>
    <col min="2049" max="2049" width="39.140625" customWidth="1"/>
    <col min="2050" max="2050" width="13.85546875" customWidth="1"/>
    <col min="2051" max="2051" width="19" customWidth="1"/>
    <col min="2305" max="2305" width="39.140625" customWidth="1"/>
    <col min="2306" max="2306" width="13.85546875" customWidth="1"/>
    <col min="2307" max="2307" width="19" customWidth="1"/>
    <col min="2561" max="2561" width="39.140625" customWidth="1"/>
    <col min="2562" max="2562" width="13.85546875" customWidth="1"/>
    <col min="2563" max="2563" width="19" customWidth="1"/>
    <col min="2817" max="2817" width="39.140625" customWidth="1"/>
    <col min="2818" max="2818" width="13.85546875" customWidth="1"/>
    <col min="2819" max="2819" width="19" customWidth="1"/>
    <col min="3073" max="3073" width="39.140625" customWidth="1"/>
    <col min="3074" max="3074" width="13.85546875" customWidth="1"/>
    <col min="3075" max="3075" width="19" customWidth="1"/>
    <col min="3329" max="3329" width="39.140625" customWidth="1"/>
    <col min="3330" max="3330" width="13.85546875" customWidth="1"/>
    <col min="3331" max="3331" width="19" customWidth="1"/>
    <col min="3585" max="3585" width="39.140625" customWidth="1"/>
    <col min="3586" max="3586" width="13.85546875" customWidth="1"/>
    <col min="3587" max="3587" width="19" customWidth="1"/>
    <col min="3841" max="3841" width="39.140625" customWidth="1"/>
    <col min="3842" max="3842" width="13.85546875" customWidth="1"/>
    <col min="3843" max="3843" width="19" customWidth="1"/>
    <col min="4097" max="4097" width="39.140625" customWidth="1"/>
    <col min="4098" max="4098" width="13.85546875" customWidth="1"/>
    <col min="4099" max="4099" width="19" customWidth="1"/>
    <col min="4353" max="4353" width="39.140625" customWidth="1"/>
    <col min="4354" max="4354" width="13.85546875" customWidth="1"/>
    <col min="4355" max="4355" width="19" customWidth="1"/>
    <col min="4609" max="4609" width="39.140625" customWidth="1"/>
    <col min="4610" max="4610" width="13.85546875" customWidth="1"/>
    <col min="4611" max="4611" width="19" customWidth="1"/>
    <col min="4865" max="4865" width="39.140625" customWidth="1"/>
    <col min="4866" max="4866" width="13.85546875" customWidth="1"/>
    <col min="4867" max="4867" width="19" customWidth="1"/>
    <col min="5121" max="5121" width="39.140625" customWidth="1"/>
    <col min="5122" max="5122" width="13.85546875" customWidth="1"/>
    <col min="5123" max="5123" width="19" customWidth="1"/>
    <col min="5377" max="5377" width="39.140625" customWidth="1"/>
    <col min="5378" max="5378" width="13.85546875" customWidth="1"/>
    <col min="5379" max="5379" width="19" customWidth="1"/>
    <col min="5633" max="5633" width="39.140625" customWidth="1"/>
    <col min="5634" max="5634" width="13.85546875" customWidth="1"/>
    <col min="5635" max="5635" width="19" customWidth="1"/>
    <col min="5889" max="5889" width="39.140625" customWidth="1"/>
    <col min="5890" max="5890" width="13.85546875" customWidth="1"/>
    <col min="5891" max="5891" width="19" customWidth="1"/>
    <col min="6145" max="6145" width="39.140625" customWidth="1"/>
    <col min="6146" max="6146" width="13.85546875" customWidth="1"/>
    <col min="6147" max="6147" width="19" customWidth="1"/>
    <col min="6401" max="6401" width="39.140625" customWidth="1"/>
    <col min="6402" max="6402" width="13.85546875" customWidth="1"/>
    <col min="6403" max="6403" width="19" customWidth="1"/>
    <col min="6657" max="6657" width="39.140625" customWidth="1"/>
    <col min="6658" max="6658" width="13.85546875" customWidth="1"/>
    <col min="6659" max="6659" width="19" customWidth="1"/>
    <col min="6913" max="6913" width="39.140625" customWidth="1"/>
    <col min="6914" max="6914" width="13.85546875" customWidth="1"/>
    <col min="6915" max="6915" width="19" customWidth="1"/>
    <col min="7169" max="7169" width="39.140625" customWidth="1"/>
    <col min="7170" max="7170" width="13.85546875" customWidth="1"/>
    <col min="7171" max="7171" width="19" customWidth="1"/>
    <col min="7425" max="7425" width="39.140625" customWidth="1"/>
    <col min="7426" max="7426" width="13.85546875" customWidth="1"/>
    <col min="7427" max="7427" width="19" customWidth="1"/>
    <col min="7681" max="7681" width="39.140625" customWidth="1"/>
    <col min="7682" max="7682" width="13.85546875" customWidth="1"/>
    <col min="7683" max="7683" width="19" customWidth="1"/>
    <col min="7937" max="7937" width="39.140625" customWidth="1"/>
    <col min="7938" max="7938" width="13.85546875" customWidth="1"/>
    <col min="7939" max="7939" width="19" customWidth="1"/>
    <col min="8193" max="8193" width="39.140625" customWidth="1"/>
    <col min="8194" max="8194" width="13.85546875" customWidth="1"/>
    <col min="8195" max="8195" width="19" customWidth="1"/>
    <col min="8449" max="8449" width="39.140625" customWidth="1"/>
    <col min="8450" max="8450" width="13.85546875" customWidth="1"/>
    <col min="8451" max="8451" width="19" customWidth="1"/>
    <col min="8705" max="8705" width="39.140625" customWidth="1"/>
    <col min="8706" max="8706" width="13.85546875" customWidth="1"/>
    <col min="8707" max="8707" width="19" customWidth="1"/>
    <col min="8961" max="8961" width="39.140625" customWidth="1"/>
    <col min="8962" max="8962" width="13.85546875" customWidth="1"/>
    <col min="8963" max="8963" width="19" customWidth="1"/>
    <col min="9217" max="9217" width="39.140625" customWidth="1"/>
    <col min="9218" max="9218" width="13.85546875" customWidth="1"/>
    <col min="9219" max="9219" width="19" customWidth="1"/>
    <col min="9473" max="9473" width="39.140625" customWidth="1"/>
    <col min="9474" max="9474" width="13.85546875" customWidth="1"/>
    <col min="9475" max="9475" width="19" customWidth="1"/>
    <col min="9729" max="9729" width="39.140625" customWidth="1"/>
    <col min="9730" max="9730" width="13.85546875" customWidth="1"/>
    <col min="9731" max="9731" width="19" customWidth="1"/>
    <col min="9985" max="9985" width="39.140625" customWidth="1"/>
    <col min="9986" max="9986" width="13.85546875" customWidth="1"/>
    <col min="9987" max="9987" width="19" customWidth="1"/>
    <col min="10241" max="10241" width="39.140625" customWidth="1"/>
    <col min="10242" max="10242" width="13.85546875" customWidth="1"/>
    <col min="10243" max="10243" width="19" customWidth="1"/>
    <col min="10497" max="10497" width="39.140625" customWidth="1"/>
    <col min="10498" max="10498" width="13.85546875" customWidth="1"/>
    <col min="10499" max="10499" width="19" customWidth="1"/>
    <col min="10753" max="10753" width="39.140625" customWidth="1"/>
    <col min="10754" max="10754" width="13.85546875" customWidth="1"/>
    <col min="10755" max="10755" width="19" customWidth="1"/>
    <col min="11009" max="11009" width="39.140625" customWidth="1"/>
    <col min="11010" max="11010" width="13.85546875" customWidth="1"/>
    <col min="11011" max="11011" width="19" customWidth="1"/>
    <col min="11265" max="11265" width="39.140625" customWidth="1"/>
    <col min="11266" max="11266" width="13.85546875" customWidth="1"/>
    <col min="11267" max="11267" width="19" customWidth="1"/>
    <col min="11521" max="11521" width="39.140625" customWidth="1"/>
    <col min="11522" max="11522" width="13.85546875" customWidth="1"/>
    <col min="11523" max="11523" width="19" customWidth="1"/>
    <col min="11777" max="11777" width="39.140625" customWidth="1"/>
    <col min="11778" max="11778" width="13.85546875" customWidth="1"/>
    <col min="11779" max="11779" width="19" customWidth="1"/>
    <col min="12033" max="12033" width="39.140625" customWidth="1"/>
    <col min="12034" max="12034" width="13.85546875" customWidth="1"/>
    <col min="12035" max="12035" width="19" customWidth="1"/>
    <col min="12289" max="12289" width="39.140625" customWidth="1"/>
    <col min="12290" max="12290" width="13.85546875" customWidth="1"/>
    <col min="12291" max="12291" width="19" customWidth="1"/>
    <col min="12545" max="12545" width="39.140625" customWidth="1"/>
    <col min="12546" max="12546" width="13.85546875" customWidth="1"/>
    <col min="12547" max="12547" width="19" customWidth="1"/>
    <col min="12801" max="12801" width="39.140625" customWidth="1"/>
    <col min="12802" max="12802" width="13.85546875" customWidth="1"/>
    <col min="12803" max="12803" width="19" customWidth="1"/>
    <col min="13057" max="13057" width="39.140625" customWidth="1"/>
    <col min="13058" max="13058" width="13.85546875" customWidth="1"/>
    <col min="13059" max="13059" width="19" customWidth="1"/>
    <col min="13313" max="13313" width="39.140625" customWidth="1"/>
    <col min="13314" max="13314" width="13.85546875" customWidth="1"/>
    <col min="13315" max="13315" width="19" customWidth="1"/>
    <col min="13569" max="13569" width="39.140625" customWidth="1"/>
    <col min="13570" max="13570" width="13.85546875" customWidth="1"/>
    <col min="13571" max="13571" width="19" customWidth="1"/>
    <col min="13825" max="13825" width="39.140625" customWidth="1"/>
    <col min="13826" max="13826" width="13.85546875" customWidth="1"/>
    <col min="13827" max="13827" width="19" customWidth="1"/>
    <col min="14081" max="14081" width="39.140625" customWidth="1"/>
    <col min="14082" max="14082" width="13.85546875" customWidth="1"/>
    <col min="14083" max="14083" width="19" customWidth="1"/>
    <col min="14337" max="14337" width="39.140625" customWidth="1"/>
    <col min="14338" max="14338" width="13.85546875" customWidth="1"/>
    <col min="14339" max="14339" width="19" customWidth="1"/>
    <col min="14593" max="14593" width="39.140625" customWidth="1"/>
    <col min="14594" max="14594" width="13.85546875" customWidth="1"/>
    <col min="14595" max="14595" width="19" customWidth="1"/>
    <col min="14849" max="14849" width="39.140625" customWidth="1"/>
    <col min="14850" max="14850" width="13.85546875" customWidth="1"/>
    <col min="14851" max="14851" width="19" customWidth="1"/>
    <col min="15105" max="15105" width="39.140625" customWidth="1"/>
    <col min="15106" max="15106" width="13.85546875" customWidth="1"/>
    <col min="15107" max="15107" width="19" customWidth="1"/>
    <col min="15361" max="15361" width="39.140625" customWidth="1"/>
    <col min="15362" max="15362" width="13.85546875" customWidth="1"/>
    <col min="15363" max="15363" width="19" customWidth="1"/>
    <col min="15617" max="15617" width="39.140625" customWidth="1"/>
    <col min="15618" max="15618" width="13.85546875" customWidth="1"/>
    <col min="15619" max="15619" width="19" customWidth="1"/>
    <col min="15873" max="15873" width="39.140625" customWidth="1"/>
    <col min="15874" max="15874" width="13.85546875" customWidth="1"/>
    <col min="15875" max="15875" width="19" customWidth="1"/>
    <col min="16129" max="16129" width="39.140625" customWidth="1"/>
    <col min="16130" max="16130" width="13.85546875" customWidth="1"/>
    <col min="16131" max="16131" width="19" customWidth="1"/>
  </cols>
  <sheetData>
    <row r="1" spans="1:8" ht="58.5" customHeight="1" x14ac:dyDescent="0.25">
      <c r="A1" s="1"/>
      <c r="B1" s="78" t="s">
        <v>111</v>
      </c>
      <c r="C1" s="78"/>
      <c r="D1" s="78"/>
    </row>
    <row r="2" spans="1:8" ht="85.5" customHeight="1" x14ac:dyDescent="0.25">
      <c r="A2" s="79" t="s">
        <v>101</v>
      </c>
      <c r="B2" s="79"/>
      <c r="C2" s="79"/>
      <c r="D2" s="14"/>
      <c r="E2" s="14"/>
      <c r="F2" s="14"/>
      <c r="G2" s="14"/>
      <c r="H2" s="14"/>
    </row>
    <row r="3" spans="1:8" ht="23.25" customHeight="1" x14ac:dyDescent="0.25">
      <c r="A3" s="80"/>
      <c r="B3" s="80" t="s">
        <v>2</v>
      </c>
      <c r="C3" s="80"/>
    </row>
    <row r="4" spans="1:8" x14ac:dyDescent="0.25">
      <c r="A4" s="80"/>
      <c r="B4" s="46" t="s">
        <v>3</v>
      </c>
      <c r="C4" s="46" t="s">
        <v>4</v>
      </c>
    </row>
    <row r="5" spans="1:8" ht="15.75" x14ac:dyDescent="0.25">
      <c r="A5" s="75" t="s">
        <v>104</v>
      </c>
      <c r="B5" s="76"/>
      <c r="C5" s="77"/>
    </row>
    <row r="6" spans="1:8" x14ac:dyDescent="0.25">
      <c r="A6" s="23" t="s">
        <v>105</v>
      </c>
      <c r="B6" s="6">
        <f>B7+B8+B9+B15</f>
        <v>5005</v>
      </c>
      <c r="C6" s="7">
        <f>C7+C8+C9+C15</f>
        <v>3686702</v>
      </c>
    </row>
    <row r="7" spans="1:8" x14ac:dyDescent="0.25">
      <c r="A7" s="8" t="s">
        <v>11</v>
      </c>
      <c r="B7" s="9">
        <v>1247</v>
      </c>
      <c r="C7" s="10">
        <v>917198</v>
      </c>
    </row>
    <row r="8" spans="1:8" x14ac:dyDescent="0.25">
      <c r="A8" s="8" t="s">
        <v>12</v>
      </c>
      <c r="B8" s="9">
        <v>1351</v>
      </c>
      <c r="C8" s="10">
        <v>994241</v>
      </c>
    </row>
    <row r="9" spans="1:8" x14ac:dyDescent="0.25">
      <c r="A9" s="8" t="s">
        <v>13</v>
      </c>
      <c r="B9" s="9">
        <f>SUM(B10:B14)</f>
        <v>1213</v>
      </c>
      <c r="C9" s="10">
        <f>SUM(C10:C14)</f>
        <v>893313</v>
      </c>
    </row>
    <row r="10" spans="1:8" x14ac:dyDescent="0.25">
      <c r="A10" s="11" t="s">
        <v>6</v>
      </c>
      <c r="B10" s="11">
        <v>61</v>
      </c>
      <c r="C10" s="12">
        <v>45068</v>
      </c>
    </row>
    <row r="11" spans="1:8" x14ac:dyDescent="0.25">
      <c r="A11" s="11" t="s">
        <v>7</v>
      </c>
      <c r="B11" s="11">
        <v>35</v>
      </c>
      <c r="C11" s="12">
        <v>26192</v>
      </c>
    </row>
    <row r="12" spans="1:8" x14ac:dyDescent="0.25">
      <c r="A12" s="13" t="s">
        <v>8</v>
      </c>
      <c r="B12" s="11">
        <v>120</v>
      </c>
      <c r="C12" s="12">
        <v>88673</v>
      </c>
    </row>
    <row r="13" spans="1:8" x14ac:dyDescent="0.25">
      <c r="A13" s="13" t="s">
        <v>9</v>
      </c>
      <c r="B13" s="11">
        <v>22</v>
      </c>
      <c r="C13" s="12">
        <v>16096</v>
      </c>
    </row>
    <row r="14" spans="1:8" x14ac:dyDescent="0.25">
      <c r="A14" s="11" t="s">
        <v>10</v>
      </c>
      <c r="B14" s="11">
        <v>975</v>
      </c>
      <c r="C14" s="12">
        <v>717284</v>
      </c>
    </row>
    <row r="15" spans="1:8" x14ac:dyDescent="0.25">
      <c r="A15" s="15" t="s">
        <v>14</v>
      </c>
      <c r="B15" s="9">
        <f>SUM(B16:B20)</f>
        <v>1194</v>
      </c>
      <c r="C15" s="10">
        <f>SUM(C16:C20)</f>
        <v>881950</v>
      </c>
    </row>
    <row r="16" spans="1:8" x14ac:dyDescent="0.25">
      <c r="A16" s="11" t="s">
        <v>6</v>
      </c>
      <c r="B16" s="11">
        <v>61</v>
      </c>
      <c r="C16" s="12">
        <v>44495</v>
      </c>
    </row>
    <row r="17" spans="1:3" x14ac:dyDescent="0.25">
      <c r="A17" s="11" t="s">
        <v>7</v>
      </c>
      <c r="B17" s="11">
        <v>34</v>
      </c>
      <c r="C17" s="12">
        <v>25859</v>
      </c>
    </row>
    <row r="18" spans="1:3" x14ac:dyDescent="0.25">
      <c r="A18" s="13" t="s">
        <v>8</v>
      </c>
      <c r="B18" s="11">
        <v>118</v>
      </c>
      <c r="C18" s="12">
        <v>87544</v>
      </c>
    </row>
    <row r="19" spans="1:3" x14ac:dyDescent="0.25">
      <c r="A19" s="13" t="s">
        <v>9</v>
      </c>
      <c r="B19" s="11">
        <v>21</v>
      </c>
      <c r="C19" s="12">
        <v>15890</v>
      </c>
    </row>
    <row r="20" spans="1:3" x14ac:dyDescent="0.25">
      <c r="A20" s="11" t="s">
        <v>10</v>
      </c>
      <c r="B20" s="11">
        <v>960</v>
      </c>
      <c r="C20" s="12">
        <v>708162</v>
      </c>
    </row>
    <row r="21" spans="1:3" ht="18.75" customHeight="1" x14ac:dyDescent="0.25">
      <c r="A21" s="75" t="s">
        <v>106</v>
      </c>
      <c r="B21" s="76"/>
      <c r="C21" s="77"/>
    </row>
    <row r="22" spans="1:3" x14ac:dyDescent="0.25">
      <c r="A22" s="23" t="s">
        <v>105</v>
      </c>
      <c r="B22" s="6">
        <f>B23+B24+B25+B31</f>
        <v>5494</v>
      </c>
      <c r="C22" s="7">
        <f>C23+C24+C25+C31</f>
        <v>4046979</v>
      </c>
    </row>
    <row r="23" spans="1:3" x14ac:dyDescent="0.25">
      <c r="A23" s="8" t="s">
        <v>11</v>
      </c>
      <c r="B23" s="9">
        <v>1837</v>
      </c>
      <c r="C23" s="10">
        <v>1455364</v>
      </c>
    </row>
    <row r="24" spans="1:3" x14ac:dyDescent="0.25">
      <c r="A24" s="8" t="s">
        <v>12</v>
      </c>
      <c r="B24" s="9">
        <v>1479</v>
      </c>
      <c r="C24" s="10">
        <v>1089449</v>
      </c>
    </row>
    <row r="25" spans="1:3" x14ac:dyDescent="0.25">
      <c r="A25" s="8" t="s">
        <v>13</v>
      </c>
      <c r="B25" s="9">
        <f>SUM(B26:B30)</f>
        <v>1340</v>
      </c>
      <c r="C25" s="10">
        <f>SUM(C26:C30)</f>
        <v>986312</v>
      </c>
    </row>
    <row r="26" spans="1:3" x14ac:dyDescent="0.25">
      <c r="A26" s="11" t="s">
        <v>6</v>
      </c>
      <c r="B26" s="11">
        <v>102</v>
      </c>
      <c r="C26" s="12">
        <v>74611</v>
      </c>
    </row>
    <row r="27" spans="1:3" x14ac:dyDescent="0.25">
      <c r="A27" s="11" t="s">
        <v>7</v>
      </c>
      <c r="B27" s="11">
        <v>81</v>
      </c>
      <c r="C27" s="12">
        <v>59991</v>
      </c>
    </row>
    <row r="28" spans="1:3" x14ac:dyDescent="0.25">
      <c r="A28" s="13" t="s">
        <v>8</v>
      </c>
      <c r="B28" s="11">
        <v>236</v>
      </c>
      <c r="C28" s="12">
        <v>174171</v>
      </c>
    </row>
    <row r="29" spans="1:3" x14ac:dyDescent="0.25">
      <c r="A29" s="13" t="s">
        <v>9</v>
      </c>
      <c r="B29" s="11">
        <v>86</v>
      </c>
      <c r="C29" s="12">
        <v>62776</v>
      </c>
    </row>
    <row r="30" spans="1:3" x14ac:dyDescent="0.25">
      <c r="A30" s="11" t="s">
        <v>10</v>
      </c>
      <c r="B30" s="11">
        <v>835</v>
      </c>
      <c r="C30" s="12">
        <v>614763</v>
      </c>
    </row>
    <row r="31" spans="1:3" x14ac:dyDescent="0.25">
      <c r="A31" s="15" t="s">
        <v>14</v>
      </c>
      <c r="B31" s="9">
        <f>SUM(B32:B36)</f>
        <v>838</v>
      </c>
      <c r="C31" s="10">
        <f>SUM(C32:C36)</f>
        <v>515854</v>
      </c>
    </row>
    <row r="32" spans="1:3" x14ac:dyDescent="0.25">
      <c r="A32" s="11" t="s">
        <v>6</v>
      </c>
      <c r="B32" s="11">
        <v>49</v>
      </c>
      <c r="C32" s="12">
        <v>44620</v>
      </c>
    </row>
    <row r="33" spans="1:3" x14ac:dyDescent="0.25">
      <c r="A33" s="11" t="s">
        <v>7</v>
      </c>
      <c r="B33" s="11">
        <v>41</v>
      </c>
      <c r="C33" s="12">
        <v>33449</v>
      </c>
    </row>
    <row r="34" spans="1:3" ht="16.5" customHeight="1" x14ac:dyDescent="0.25">
      <c r="A34" s="13" t="s">
        <v>8</v>
      </c>
      <c r="B34" s="11">
        <v>132</v>
      </c>
      <c r="C34" s="12">
        <v>94313</v>
      </c>
    </row>
    <row r="35" spans="1:3" ht="17.25" customHeight="1" x14ac:dyDescent="0.25">
      <c r="A35" s="13" t="s">
        <v>9</v>
      </c>
      <c r="B35" s="11">
        <v>51</v>
      </c>
      <c r="C35" s="12">
        <v>29991</v>
      </c>
    </row>
    <row r="36" spans="1:3" x14ac:dyDescent="0.25">
      <c r="A36" s="11" t="s">
        <v>10</v>
      </c>
      <c r="B36" s="11">
        <v>565</v>
      </c>
      <c r="C36" s="12">
        <v>313481</v>
      </c>
    </row>
    <row r="37" spans="1:3" ht="15.75" x14ac:dyDescent="0.25">
      <c r="A37" s="75" t="s">
        <v>107</v>
      </c>
      <c r="B37" s="76"/>
      <c r="C37" s="77"/>
    </row>
    <row r="38" spans="1:3" x14ac:dyDescent="0.25">
      <c r="A38" s="23" t="s">
        <v>105</v>
      </c>
      <c r="B38" s="6">
        <f>B39+B44+B49+B54</f>
        <v>21</v>
      </c>
      <c r="C38" s="7">
        <f>C39+C44+C49+C54</f>
        <v>15645</v>
      </c>
    </row>
    <row r="39" spans="1:3" x14ac:dyDescent="0.25">
      <c r="A39" s="8" t="s">
        <v>11</v>
      </c>
      <c r="B39" s="9">
        <f>SUM(B40:B43)</f>
        <v>0</v>
      </c>
      <c r="C39" s="10">
        <f>SUM(C40:C43)</f>
        <v>0</v>
      </c>
    </row>
    <row r="40" spans="1:3" x14ac:dyDescent="0.25">
      <c r="A40" s="11" t="s">
        <v>6</v>
      </c>
      <c r="B40" s="11">
        <v>0</v>
      </c>
      <c r="C40" s="12">
        <v>0</v>
      </c>
    </row>
    <row r="41" spans="1:3" x14ac:dyDescent="0.25">
      <c r="A41" s="13" t="s">
        <v>8</v>
      </c>
      <c r="B41" s="11">
        <v>0</v>
      </c>
      <c r="C41" s="12">
        <v>0</v>
      </c>
    </row>
    <row r="42" spans="1:3" x14ac:dyDescent="0.25">
      <c r="A42" s="13" t="s">
        <v>9</v>
      </c>
      <c r="B42" s="11">
        <v>0</v>
      </c>
      <c r="C42" s="12">
        <v>0</v>
      </c>
    </row>
    <row r="43" spans="1:3" x14ac:dyDescent="0.25">
      <c r="A43" s="11" t="s">
        <v>10</v>
      </c>
      <c r="B43" s="11">
        <v>0</v>
      </c>
      <c r="C43" s="12">
        <v>0</v>
      </c>
    </row>
    <row r="44" spans="1:3" x14ac:dyDescent="0.25">
      <c r="A44" s="8" t="s">
        <v>12</v>
      </c>
      <c r="B44" s="9">
        <f>SUM(B45:B48)</f>
        <v>5</v>
      </c>
      <c r="C44" s="10">
        <f>SUM(C45:C48)</f>
        <v>2263</v>
      </c>
    </row>
    <row r="45" spans="1:3" x14ac:dyDescent="0.25">
      <c r="A45" s="11" t="s">
        <v>6</v>
      </c>
      <c r="B45" s="11">
        <v>1</v>
      </c>
      <c r="C45" s="12">
        <v>453</v>
      </c>
    </row>
    <row r="46" spans="1:3" x14ac:dyDescent="0.25">
      <c r="A46" s="13" t="s">
        <v>8</v>
      </c>
      <c r="B46" s="11">
        <v>2</v>
      </c>
      <c r="C46" s="12">
        <v>905</v>
      </c>
    </row>
    <row r="47" spans="1:3" x14ac:dyDescent="0.25">
      <c r="A47" s="13" t="s">
        <v>9</v>
      </c>
      <c r="B47" s="11">
        <v>0</v>
      </c>
      <c r="C47" s="12">
        <v>0</v>
      </c>
    </row>
    <row r="48" spans="1:3" x14ac:dyDescent="0.25">
      <c r="A48" s="11" t="s">
        <v>10</v>
      </c>
      <c r="B48" s="11">
        <v>2</v>
      </c>
      <c r="C48" s="12">
        <v>905</v>
      </c>
    </row>
    <row r="49" spans="1:3" x14ac:dyDescent="0.25">
      <c r="A49" s="8" t="s">
        <v>13</v>
      </c>
      <c r="B49" s="9">
        <f>SUM(B50:B53)</f>
        <v>8</v>
      </c>
      <c r="C49" s="10">
        <f>SUM(C50:C53)</f>
        <v>6626</v>
      </c>
    </row>
    <row r="50" spans="1:3" x14ac:dyDescent="0.25">
      <c r="A50" s="11" t="s">
        <v>6</v>
      </c>
      <c r="B50" s="11">
        <v>1</v>
      </c>
      <c r="C50" s="12">
        <v>1104</v>
      </c>
    </row>
    <row r="51" spans="1:3" x14ac:dyDescent="0.25">
      <c r="A51" s="13" t="s">
        <v>8</v>
      </c>
      <c r="B51" s="11">
        <v>1</v>
      </c>
      <c r="C51" s="12">
        <v>1104</v>
      </c>
    </row>
    <row r="52" spans="1:3" x14ac:dyDescent="0.25">
      <c r="A52" s="13" t="s">
        <v>9</v>
      </c>
      <c r="B52" s="11">
        <v>0</v>
      </c>
      <c r="C52" s="12">
        <v>0</v>
      </c>
    </row>
    <row r="53" spans="1:3" x14ac:dyDescent="0.25">
      <c r="A53" s="11" t="s">
        <v>10</v>
      </c>
      <c r="B53" s="11">
        <v>6</v>
      </c>
      <c r="C53" s="12">
        <v>4418</v>
      </c>
    </row>
    <row r="54" spans="1:3" x14ac:dyDescent="0.25">
      <c r="A54" s="15" t="s">
        <v>14</v>
      </c>
      <c r="B54" s="9">
        <f>SUM(B55:B58)</f>
        <v>8</v>
      </c>
      <c r="C54" s="10">
        <f>SUM(C55:C58)</f>
        <v>6756</v>
      </c>
    </row>
    <row r="55" spans="1:3" x14ac:dyDescent="0.25">
      <c r="A55" s="11" t="s">
        <v>6</v>
      </c>
      <c r="B55" s="11">
        <v>1</v>
      </c>
      <c r="C55" s="12">
        <v>1126</v>
      </c>
    </row>
    <row r="56" spans="1:3" x14ac:dyDescent="0.25">
      <c r="A56" s="13" t="s">
        <v>8</v>
      </c>
      <c r="B56" s="11">
        <v>1</v>
      </c>
      <c r="C56" s="12">
        <v>1126</v>
      </c>
    </row>
    <row r="57" spans="1:3" x14ac:dyDescent="0.25">
      <c r="A57" s="13" t="s">
        <v>9</v>
      </c>
      <c r="B57" s="11">
        <v>0</v>
      </c>
      <c r="C57" s="12">
        <v>0</v>
      </c>
    </row>
    <row r="58" spans="1:3" x14ac:dyDescent="0.25">
      <c r="A58" s="11" t="s">
        <v>10</v>
      </c>
      <c r="B58" s="11">
        <v>6</v>
      </c>
      <c r="C58" s="12">
        <v>4504</v>
      </c>
    </row>
  </sheetData>
  <mergeCells count="7">
    <mergeCell ref="A21:C21"/>
    <mergeCell ref="A37:C37"/>
    <mergeCell ref="B1:D1"/>
    <mergeCell ref="A2:C2"/>
    <mergeCell ref="A3:A4"/>
    <mergeCell ref="B3:C3"/>
    <mergeCell ref="A5:C5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view="pageBreakPreview" zoomScaleNormal="100" zoomScaleSheetLayoutView="100" workbookViewId="0">
      <selection activeCell="A2" sqref="A2:H2"/>
    </sheetView>
  </sheetViews>
  <sheetFormatPr defaultRowHeight="15.75" x14ac:dyDescent="0.25"/>
  <cols>
    <col min="1" max="1" width="7" style="35" bestFit="1" customWidth="1"/>
    <col min="2" max="2" width="31.85546875" style="36" customWidth="1"/>
    <col min="3" max="3" width="10.140625" style="35" customWidth="1"/>
    <col min="4" max="4" width="17.140625" style="35" customWidth="1"/>
    <col min="5" max="5" width="10.85546875" style="35" customWidth="1"/>
    <col min="6" max="6" width="17" style="35" customWidth="1"/>
    <col min="7" max="7" width="11.28515625" style="35" customWidth="1"/>
    <col min="8" max="8" width="16.7109375" style="35" customWidth="1"/>
    <col min="9" max="10" width="9.140625" style="35"/>
    <col min="11" max="11" width="12" style="35" bestFit="1" customWidth="1"/>
    <col min="12" max="16384" width="9.140625" style="35"/>
  </cols>
  <sheetData>
    <row r="1" spans="1:11" customFormat="1" ht="43.5" customHeight="1" x14ac:dyDescent="0.25">
      <c r="A1" s="1"/>
      <c r="B1" s="36"/>
      <c r="C1" s="35"/>
      <c r="D1" s="35"/>
      <c r="F1" s="78" t="s">
        <v>110</v>
      </c>
      <c r="G1" s="78"/>
      <c r="H1" s="78"/>
    </row>
    <row r="2" spans="1:11" ht="45" customHeight="1" x14ac:dyDescent="0.25">
      <c r="A2" s="82" t="s">
        <v>101</v>
      </c>
      <c r="B2" s="82"/>
      <c r="C2" s="82"/>
      <c r="D2" s="82"/>
      <c r="E2" s="82"/>
      <c r="F2" s="82"/>
      <c r="G2" s="82"/>
      <c r="H2" s="82"/>
    </row>
    <row r="4" spans="1:11" ht="31.5" customHeight="1" x14ac:dyDescent="0.25">
      <c r="A4" s="83" t="s">
        <v>98</v>
      </c>
      <c r="B4" s="85" t="s">
        <v>97</v>
      </c>
      <c r="C4" s="87" t="s">
        <v>96</v>
      </c>
      <c r="D4" s="87"/>
      <c r="E4" s="87" t="s">
        <v>1</v>
      </c>
      <c r="F4" s="87"/>
      <c r="G4" s="87" t="s">
        <v>102</v>
      </c>
      <c r="H4" s="87"/>
    </row>
    <row r="5" spans="1:11" x14ac:dyDescent="0.25">
      <c r="A5" s="84"/>
      <c r="B5" s="86"/>
      <c r="C5" s="3" t="s">
        <v>3</v>
      </c>
      <c r="D5" s="3" t="s">
        <v>4</v>
      </c>
      <c r="E5" s="34" t="s">
        <v>3</v>
      </c>
      <c r="F5" s="4" t="s">
        <v>4</v>
      </c>
      <c r="G5" s="34" t="s">
        <v>3</v>
      </c>
      <c r="H5" s="34" t="s">
        <v>4</v>
      </c>
    </row>
    <row r="6" spans="1:11" ht="15.75" customHeight="1" x14ac:dyDescent="0.25">
      <c r="A6" s="44">
        <v>560017</v>
      </c>
      <c r="B6" s="43" t="s">
        <v>93</v>
      </c>
      <c r="C6" s="42">
        <v>4981</v>
      </c>
      <c r="D6" s="41">
        <v>3668787</v>
      </c>
      <c r="E6" s="42">
        <v>24</v>
      </c>
      <c r="F6" s="41">
        <v>17915</v>
      </c>
      <c r="G6" s="42">
        <f>C6+E6</f>
        <v>5005</v>
      </c>
      <c r="H6" s="41">
        <f>D6+F6</f>
        <v>3686702</v>
      </c>
      <c r="I6" s="38"/>
      <c r="J6" s="37"/>
      <c r="K6" s="38"/>
    </row>
    <row r="7" spans="1:11" x14ac:dyDescent="0.25">
      <c r="A7" s="44">
        <v>560019</v>
      </c>
      <c r="B7" s="43" t="s">
        <v>92</v>
      </c>
      <c r="C7" s="42">
        <v>5457</v>
      </c>
      <c r="D7" s="41">
        <v>4020107</v>
      </c>
      <c r="E7" s="42">
        <v>37</v>
      </c>
      <c r="F7" s="41">
        <v>26872</v>
      </c>
      <c r="G7" s="42">
        <f t="shared" ref="G7:G8" si="0">C7+E7</f>
        <v>5494</v>
      </c>
      <c r="H7" s="41">
        <f t="shared" ref="H7:H8" si="1">D7+F7</f>
        <v>4046979</v>
      </c>
      <c r="I7" s="38"/>
      <c r="J7" s="37"/>
      <c r="K7" s="38"/>
    </row>
    <row r="8" spans="1:11" x14ac:dyDescent="0.25">
      <c r="A8" s="44">
        <v>560024</v>
      </c>
      <c r="B8" s="43" t="s">
        <v>89</v>
      </c>
      <c r="C8" s="42">
        <v>82</v>
      </c>
      <c r="D8" s="41">
        <v>60432</v>
      </c>
      <c r="E8" s="42">
        <v>-61</v>
      </c>
      <c r="F8" s="41">
        <v>-44787</v>
      </c>
      <c r="G8" s="42">
        <f t="shared" si="0"/>
        <v>21</v>
      </c>
      <c r="H8" s="41">
        <f t="shared" si="1"/>
        <v>15645</v>
      </c>
      <c r="I8" s="38"/>
      <c r="J8" s="37"/>
      <c r="K8" s="38"/>
    </row>
    <row r="9" spans="1:11" x14ac:dyDescent="0.25">
      <c r="A9" s="81" t="s">
        <v>99</v>
      </c>
      <c r="B9" s="81"/>
      <c r="C9" s="40">
        <f>SUM(C6:C8)</f>
        <v>10520</v>
      </c>
      <c r="D9" s="39">
        <f t="shared" ref="D9:H9" si="2">SUM(D6:D8)</f>
        <v>7749326</v>
      </c>
      <c r="E9" s="40">
        <f t="shared" si="2"/>
        <v>0</v>
      </c>
      <c r="F9" s="39">
        <f>SUM(F6:F8)</f>
        <v>0</v>
      </c>
      <c r="G9" s="40">
        <f t="shared" si="2"/>
        <v>10520</v>
      </c>
      <c r="H9" s="39">
        <f t="shared" si="2"/>
        <v>7749326</v>
      </c>
      <c r="I9" s="38"/>
    </row>
  </sheetData>
  <mergeCells count="8">
    <mergeCell ref="A9:B9"/>
    <mergeCell ref="F1:H1"/>
    <mergeCell ref="A2:H2"/>
    <mergeCell ref="A4:A5"/>
    <mergeCell ref="B4:B5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73"/>
  <sheetViews>
    <sheetView tabSelected="1" view="pageBreakPreview" topLeftCell="A10" zoomScale="60" zoomScaleNormal="100" workbookViewId="0">
      <selection activeCell="S49" sqref="S49"/>
    </sheetView>
  </sheetViews>
  <sheetFormatPr defaultRowHeight="11.25" outlineLevelRow="1" x14ac:dyDescent="0.2"/>
  <cols>
    <col min="1" max="1" width="51" style="57" customWidth="1"/>
    <col min="2" max="13" width="15" style="57" customWidth="1"/>
    <col min="14" max="255" width="9.140625" style="60" customWidth="1"/>
    <col min="256" max="256" width="2" style="60" customWidth="1"/>
    <col min="257" max="257" width="51" style="60" customWidth="1"/>
    <col min="258" max="269" width="15" style="60" customWidth="1"/>
    <col min="270" max="511" width="9.140625" style="60" customWidth="1"/>
    <col min="512" max="512" width="2" style="60" customWidth="1"/>
    <col min="513" max="513" width="51" style="60" customWidth="1"/>
    <col min="514" max="525" width="15" style="60" customWidth="1"/>
    <col min="526" max="767" width="9.140625" style="60" customWidth="1"/>
    <col min="768" max="768" width="2" style="60" customWidth="1"/>
    <col min="769" max="769" width="51" style="60" customWidth="1"/>
    <col min="770" max="781" width="15" style="60" customWidth="1"/>
    <col min="782" max="1023" width="9.140625" style="60" customWidth="1"/>
    <col min="1024" max="1024" width="2" style="60" customWidth="1"/>
    <col min="1025" max="1025" width="51" style="60" customWidth="1"/>
    <col min="1026" max="1037" width="15" style="60" customWidth="1"/>
    <col min="1038" max="1279" width="9.140625" style="60" customWidth="1"/>
    <col min="1280" max="1280" width="2" style="60" customWidth="1"/>
    <col min="1281" max="1281" width="51" style="60" customWidth="1"/>
    <col min="1282" max="1293" width="15" style="60" customWidth="1"/>
    <col min="1294" max="1535" width="9.140625" style="60" customWidth="1"/>
    <col min="1536" max="1536" width="2" style="60" customWidth="1"/>
    <col min="1537" max="1537" width="51" style="60" customWidth="1"/>
    <col min="1538" max="1549" width="15" style="60" customWidth="1"/>
    <col min="1550" max="1791" width="9.140625" style="60" customWidth="1"/>
    <col min="1792" max="1792" width="2" style="60" customWidth="1"/>
    <col min="1793" max="1793" width="51" style="60" customWidth="1"/>
    <col min="1794" max="1805" width="15" style="60" customWidth="1"/>
    <col min="1806" max="2047" width="9.140625" style="60" customWidth="1"/>
    <col min="2048" max="2048" width="2" style="60" customWidth="1"/>
    <col min="2049" max="2049" width="51" style="60" customWidth="1"/>
    <col min="2050" max="2061" width="15" style="60" customWidth="1"/>
    <col min="2062" max="2303" width="9.140625" style="60" customWidth="1"/>
    <col min="2304" max="2304" width="2" style="60" customWidth="1"/>
    <col min="2305" max="2305" width="51" style="60" customWidth="1"/>
    <col min="2306" max="2317" width="15" style="60" customWidth="1"/>
    <col min="2318" max="2559" width="9.140625" style="60" customWidth="1"/>
    <col min="2560" max="2560" width="2" style="60" customWidth="1"/>
    <col min="2561" max="2561" width="51" style="60" customWidth="1"/>
    <col min="2562" max="2573" width="15" style="60" customWidth="1"/>
    <col min="2574" max="2815" width="9.140625" style="60" customWidth="1"/>
    <col min="2816" max="2816" width="2" style="60" customWidth="1"/>
    <col min="2817" max="2817" width="51" style="60" customWidth="1"/>
    <col min="2818" max="2829" width="15" style="60" customWidth="1"/>
    <col min="2830" max="3071" width="9.140625" style="60" customWidth="1"/>
    <col min="3072" max="3072" width="2" style="60" customWidth="1"/>
    <col min="3073" max="3073" width="51" style="60" customWidth="1"/>
    <col min="3074" max="3085" width="15" style="60" customWidth="1"/>
    <col min="3086" max="3327" width="9.140625" style="60" customWidth="1"/>
    <col min="3328" max="3328" width="2" style="60" customWidth="1"/>
    <col min="3329" max="3329" width="51" style="60" customWidth="1"/>
    <col min="3330" max="3341" width="15" style="60" customWidth="1"/>
    <col min="3342" max="3583" width="9.140625" style="60" customWidth="1"/>
    <col min="3584" max="3584" width="2" style="60" customWidth="1"/>
    <col min="3585" max="3585" width="51" style="60" customWidth="1"/>
    <col min="3586" max="3597" width="15" style="60" customWidth="1"/>
    <col min="3598" max="3839" width="9.140625" style="60" customWidth="1"/>
    <col min="3840" max="3840" width="2" style="60" customWidth="1"/>
    <col min="3841" max="3841" width="51" style="60" customWidth="1"/>
    <col min="3842" max="3853" width="15" style="60" customWidth="1"/>
    <col min="3854" max="4095" width="9.140625" style="60" customWidth="1"/>
    <col min="4096" max="4096" width="2" style="60" customWidth="1"/>
    <col min="4097" max="4097" width="51" style="60" customWidth="1"/>
    <col min="4098" max="4109" width="15" style="60" customWidth="1"/>
    <col min="4110" max="4351" width="9.140625" style="60" customWidth="1"/>
    <col min="4352" max="4352" width="2" style="60" customWidth="1"/>
    <col min="4353" max="4353" width="51" style="60" customWidth="1"/>
    <col min="4354" max="4365" width="15" style="60" customWidth="1"/>
    <col min="4366" max="4607" width="9.140625" style="60" customWidth="1"/>
    <col min="4608" max="4608" width="2" style="60" customWidth="1"/>
    <col min="4609" max="4609" width="51" style="60" customWidth="1"/>
    <col min="4610" max="4621" width="15" style="60" customWidth="1"/>
    <col min="4622" max="4863" width="9.140625" style="60" customWidth="1"/>
    <col min="4864" max="4864" width="2" style="60" customWidth="1"/>
    <col min="4865" max="4865" width="51" style="60" customWidth="1"/>
    <col min="4866" max="4877" width="15" style="60" customWidth="1"/>
    <col min="4878" max="5119" width="9.140625" style="60" customWidth="1"/>
    <col min="5120" max="5120" width="2" style="60" customWidth="1"/>
    <col min="5121" max="5121" width="51" style="60" customWidth="1"/>
    <col min="5122" max="5133" width="15" style="60" customWidth="1"/>
    <col min="5134" max="5375" width="9.140625" style="60" customWidth="1"/>
    <col min="5376" max="5376" width="2" style="60" customWidth="1"/>
    <col min="5377" max="5377" width="51" style="60" customWidth="1"/>
    <col min="5378" max="5389" width="15" style="60" customWidth="1"/>
    <col min="5390" max="5631" width="9.140625" style="60" customWidth="1"/>
    <col min="5632" max="5632" width="2" style="60" customWidth="1"/>
    <col min="5633" max="5633" width="51" style="60" customWidth="1"/>
    <col min="5634" max="5645" width="15" style="60" customWidth="1"/>
    <col min="5646" max="5887" width="9.140625" style="60" customWidth="1"/>
    <col min="5888" max="5888" width="2" style="60" customWidth="1"/>
    <col min="5889" max="5889" width="51" style="60" customWidth="1"/>
    <col min="5890" max="5901" width="15" style="60" customWidth="1"/>
    <col min="5902" max="6143" width="9.140625" style="60" customWidth="1"/>
    <col min="6144" max="6144" width="2" style="60" customWidth="1"/>
    <col min="6145" max="6145" width="51" style="60" customWidth="1"/>
    <col min="6146" max="6157" width="15" style="60" customWidth="1"/>
    <col min="6158" max="6399" width="9.140625" style="60" customWidth="1"/>
    <col min="6400" max="6400" width="2" style="60" customWidth="1"/>
    <col min="6401" max="6401" width="51" style="60" customWidth="1"/>
    <col min="6402" max="6413" width="15" style="60" customWidth="1"/>
    <col min="6414" max="6655" width="9.140625" style="60" customWidth="1"/>
    <col min="6656" max="6656" width="2" style="60" customWidth="1"/>
    <col min="6657" max="6657" width="51" style="60" customWidth="1"/>
    <col min="6658" max="6669" width="15" style="60" customWidth="1"/>
    <col min="6670" max="6911" width="9.140625" style="60" customWidth="1"/>
    <col min="6912" max="6912" width="2" style="60" customWidth="1"/>
    <col min="6913" max="6913" width="51" style="60" customWidth="1"/>
    <col min="6914" max="6925" width="15" style="60" customWidth="1"/>
    <col min="6926" max="7167" width="9.140625" style="60" customWidth="1"/>
    <col min="7168" max="7168" width="2" style="60" customWidth="1"/>
    <col min="7169" max="7169" width="51" style="60" customWidth="1"/>
    <col min="7170" max="7181" width="15" style="60" customWidth="1"/>
    <col min="7182" max="7423" width="9.140625" style="60" customWidth="1"/>
    <col min="7424" max="7424" width="2" style="60" customWidth="1"/>
    <col min="7425" max="7425" width="51" style="60" customWidth="1"/>
    <col min="7426" max="7437" width="15" style="60" customWidth="1"/>
    <col min="7438" max="7679" width="9.140625" style="60" customWidth="1"/>
    <col min="7680" max="7680" width="2" style="60" customWidth="1"/>
    <col min="7681" max="7681" width="51" style="60" customWidth="1"/>
    <col min="7682" max="7693" width="15" style="60" customWidth="1"/>
    <col min="7694" max="7935" width="9.140625" style="60" customWidth="1"/>
    <col min="7936" max="7936" width="2" style="60" customWidth="1"/>
    <col min="7937" max="7937" width="51" style="60" customWidth="1"/>
    <col min="7938" max="7949" width="15" style="60" customWidth="1"/>
    <col min="7950" max="8191" width="9.140625" style="60" customWidth="1"/>
    <col min="8192" max="8192" width="2" style="60" customWidth="1"/>
    <col min="8193" max="8193" width="51" style="60" customWidth="1"/>
    <col min="8194" max="8205" width="15" style="60" customWidth="1"/>
    <col min="8206" max="8447" width="9.140625" style="60" customWidth="1"/>
    <col min="8448" max="8448" width="2" style="60" customWidth="1"/>
    <col min="8449" max="8449" width="51" style="60" customWidth="1"/>
    <col min="8450" max="8461" width="15" style="60" customWidth="1"/>
    <col min="8462" max="8703" width="9.140625" style="60" customWidth="1"/>
    <col min="8704" max="8704" width="2" style="60" customWidth="1"/>
    <col min="8705" max="8705" width="51" style="60" customWidth="1"/>
    <col min="8706" max="8717" width="15" style="60" customWidth="1"/>
    <col min="8718" max="8959" width="9.140625" style="60" customWidth="1"/>
    <col min="8960" max="8960" width="2" style="60" customWidth="1"/>
    <col min="8961" max="8961" width="51" style="60" customWidth="1"/>
    <col min="8962" max="8973" width="15" style="60" customWidth="1"/>
    <col min="8974" max="9215" width="9.140625" style="60" customWidth="1"/>
    <col min="9216" max="9216" width="2" style="60" customWidth="1"/>
    <col min="9217" max="9217" width="51" style="60" customWidth="1"/>
    <col min="9218" max="9229" width="15" style="60" customWidth="1"/>
    <col min="9230" max="9471" width="9.140625" style="60" customWidth="1"/>
    <col min="9472" max="9472" width="2" style="60" customWidth="1"/>
    <col min="9473" max="9473" width="51" style="60" customWidth="1"/>
    <col min="9474" max="9485" width="15" style="60" customWidth="1"/>
    <col min="9486" max="9727" width="9.140625" style="60" customWidth="1"/>
    <col min="9728" max="9728" width="2" style="60" customWidth="1"/>
    <col min="9729" max="9729" width="51" style="60" customWidth="1"/>
    <col min="9730" max="9741" width="15" style="60" customWidth="1"/>
    <col min="9742" max="9983" width="9.140625" style="60" customWidth="1"/>
    <col min="9984" max="9984" width="2" style="60" customWidth="1"/>
    <col min="9985" max="9985" width="51" style="60" customWidth="1"/>
    <col min="9986" max="9997" width="15" style="60" customWidth="1"/>
    <col min="9998" max="10239" width="9.140625" style="60" customWidth="1"/>
    <col min="10240" max="10240" width="2" style="60" customWidth="1"/>
    <col min="10241" max="10241" width="51" style="60" customWidth="1"/>
    <col min="10242" max="10253" width="15" style="60" customWidth="1"/>
    <col min="10254" max="10495" width="9.140625" style="60" customWidth="1"/>
    <col min="10496" max="10496" width="2" style="60" customWidth="1"/>
    <col min="10497" max="10497" width="51" style="60" customWidth="1"/>
    <col min="10498" max="10509" width="15" style="60" customWidth="1"/>
    <col min="10510" max="10751" width="9.140625" style="60" customWidth="1"/>
    <col min="10752" max="10752" width="2" style="60" customWidth="1"/>
    <col min="10753" max="10753" width="51" style="60" customWidth="1"/>
    <col min="10754" max="10765" width="15" style="60" customWidth="1"/>
    <col min="10766" max="11007" width="9.140625" style="60" customWidth="1"/>
    <col min="11008" max="11008" width="2" style="60" customWidth="1"/>
    <col min="11009" max="11009" width="51" style="60" customWidth="1"/>
    <col min="11010" max="11021" width="15" style="60" customWidth="1"/>
    <col min="11022" max="11263" width="9.140625" style="60" customWidth="1"/>
    <col min="11264" max="11264" width="2" style="60" customWidth="1"/>
    <col min="11265" max="11265" width="51" style="60" customWidth="1"/>
    <col min="11266" max="11277" width="15" style="60" customWidth="1"/>
    <col min="11278" max="11519" width="9.140625" style="60" customWidth="1"/>
    <col min="11520" max="11520" width="2" style="60" customWidth="1"/>
    <col min="11521" max="11521" width="51" style="60" customWidth="1"/>
    <col min="11522" max="11533" width="15" style="60" customWidth="1"/>
    <col min="11534" max="11775" width="9.140625" style="60" customWidth="1"/>
    <col min="11776" max="11776" width="2" style="60" customWidth="1"/>
    <col min="11777" max="11777" width="51" style="60" customWidth="1"/>
    <col min="11778" max="11789" width="15" style="60" customWidth="1"/>
    <col min="11790" max="12031" width="9.140625" style="60" customWidth="1"/>
    <col min="12032" max="12032" width="2" style="60" customWidth="1"/>
    <col min="12033" max="12033" width="51" style="60" customWidth="1"/>
    <col min="12034" max="12045" width="15" style="60" customWidth="1"/>
    <col min="12046" max="12287" width="9.140625" style="60" customWidth="1"/>
    <col min="12288" max="12288" width="2" style="60" customWidth="1"/>
    <col min="12289" max="12289" width="51" style="60" customWidth="1"/>
    <col min="12290" max="12301" width="15" style="60" customWidth="1"/>
    <col min="12302" max="12543" width="9.140625" style="60" customWidth="1"/>
    <col min="12544" max="12544" width="2" style="60" customWidth="1"/>
    <col min="12545" max="12545" width="51" style="60" customWidth="1"/>
    <col min="12546" max="12557" width="15" style="60" customWidth="1"/>
    <col min="12558" max="12799" width="9.140625" style="60" customWidth="1"/>
    <col min="12800" max="12800" width="2" style="60" customWidth="1"/>
    <col min="12801" max="12801" width="51" style="60" customWidth="1"/>
    <col min="12802" max="12813" width="15" style="60" customWidth="1"/>
    <col min="12814" max="13055" width="9.140625" style="60" customWidth="1"/>
    <col min="13056" max="13056" width="2" style="60" customWidth="1"/>
    <col min="13057" max="13057" width="51" style="60" customWidth="1"/>
    <col min="13058" max="13069" width="15" style="60" customWidth="1"/>
    <col min="13070" max="13311" width="9.140625" style="60" customWidth="1"/>
    <col min="13312" max="13312" width="2" style="60" customWidth="1"/>
    <col min="13313" max="13313" width="51" style="60" customWidth="1"/>
    <col min="13314" max="13325" width="15" style="60" customWidth="1"/>
    <col min="13326" max="13567" width="9.140625" style="60" customWidth="1"/>
    <col min="13568" max="13568" width="2" style="60" customWidth="1"/>
    <col min="13569" max="13569" width="51" style="60" customWidth="1"/>
    <col min="13570" max="13581" width="15" style="60" customWidth="1"/>
    <col min="13582" max="13823" width="9.140625" style="60" customWidth="1"/>
    <col min="13824" max="13824" width="2" style="60" customWidth="1"/>
    <col min="13825" max="13825" width="51" style="60" customWidth="1"/>
    <col min="13826" max="13837" width="15" style="60" customWidth="1"/>
    <col min="13838" max="14079" width="9.140625" style="60" customWidth="1"/>
    <col min="14080" max="14080" width="2" style="60" customWidth="1"/>
    <col min="14081" max="14081" width="51" style="60" customWidth="1"/>
    <col min="14082" max="14093" width="15" style="60" customWidth="1"/>
    <col min="14094" max="14335" width="9.140625" style="60" customWidth="1"/>
    <col min="14336" max="14336" width="2" style="60" customWidth="1"/>
    <col min="14337" max="14337" width="51" style="60" customWidth="1"/>
    <col min="14338" max="14349" width="15" style="60" customWidth="1"/>
    <col min="14350" max="14591" width="9.140625" style="60" customWidth="1"/>
    <col min="14592" max="14592" width="2" style="60" customWidth="1"/>
    <col min="14593" max="14593" width="51" style="60" customWidth="1"/>
    <col min="14594" max="14605" width="15" style="60" customWidth="1"/>
    <col min="14606" max="14847" width="9.140625" style="60" customWidth="1"/>
    <col min="14848" max="14848" width="2" style="60" customWidth="1"/>
    <col min="14849" max="14849" width="51" style="60" customWidth="1"/>
    <col min="14850" max="14861" width="15" style="60" customWidth="1"/>
    <col min="14862" max="15103" width="9.140625" style="60" customWidth="1"/>
    <col min="15104" max="15104" width="2" style="60" customWidth="1"/>
    <col min="15105" max="15105" width="51" style="60" customWidth="1"/>
    <col min="15106" max="15117" width="15" style="60" customWidth="1"/>
    <col min="15118" max="15359" width="9.140625" style="60" customWidth="1"/>
    <col min="15360" max="15360" width="2" style="60" customWidth="1"/>
    <col min="15361" max="15361" width="51" style="60" customWidth="1"/>
    <col min="15362" max="15373" width="15" style="60" customWidth="1"/>
    <col min="15374" max="15615" width="9.140625" style="60" customWidth="1"/>
    <col min="15616" max="15616" width="2" style="60" customWidth="1"/>
    <col min="15617" max="15617" width="51" style="60" customWidth="1"/>
    <col min="15618" max="15629" width="15" style="60" customWidth="1"/>
    <col min="15630" max="15871" width="9.140625" style="60" customWidth="1"/>
    <col min="15872" max="15872" width="2" style="60" customWidth="1"/>
    <col min="15873" max="15873" width="51" style="60" customWidth="1"/>
    <col min="15874" max="15885" width="15" style="60" customWidth="1"/>
    <col min="15886" max="16127" width="9.140625" style="60" customWidth="1"/>
    <col min="16128" max="16128" width="2" style="60" customWidth="1"/>
    <col min="16129" max="16129" width="51" style="60" customWidth="1"/>
    <col min="16130" max="16141" width="15" style="60" customWidth="1"/>
    <col min="16142" max="16383" width="9.140625" style="60" customWidth="1"/>
    <col min="16384" max="16384" width="9.140625" style="60"/>
  </cols>
  <sheetData>
    <row r="1" spans="1:15" s="57" customFormat="1" ht="15.75" hidden="1" customHeight="1" x14ac:dyDescent="0.2">
      <c r="A1" s="58" t="s">
        <v>173</v>
      </c>
    </row>
    <row r="2" spans="1:15" s="57" customFormat="1" ht="11.25" hidden="1" customHeight="1" x14ac:dyDescent="0.2">
      <c r="A2" s="59" t="s">
        <v>174</v>
      </c>
    </row>
    <row r="3" spans="1:15" s="57" customFormat="1" ht="11.25" hidden="1" customHeight="1" x14ac:dyDescent="0.2">
      <c r="A3" s="59" t="s">
        <v>175</v>
      </c>
    </row>
    <row r="4" spans="1:15" s="57" customFormat="1" ht="11.25" hidden="1" customHeight="1" x14ac:dyDescent="0.2">
      <c r="A4" s="59" t="s">
        <v>176</v>
      </c>
    </row>
    <row r="5" spans="1:15" s="57" customFormat="1" ht="11.25" hidden="1" customHeight="1" x14ac:dyDescent="0.2">
      <c r="A5" s="59" t="s">
        <v>177</v>
      </c>
    </row>
    <row r="6" spans="1:15" s="57" customFormat="1" ht="21.75" hidden="1" customHeight="1" x14ac:dyDescent="0.2">
      <c r="A6" s="89" t="s">
        <v>178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5" s="57" customFormat="1" ht="21.75" hidden="1" customHeight="1" x14ac:dyDescent="0.2">
      <c r="A7" s="89" t="s">
        <v>179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</row>
    <row r="8" spans="1:15" s="57" customFormat="1" ht="11.25" hidden="1" customHeight="1" x14ac:dyDescent="0.2">
      <c r="A8" s="59" t="s">
        <v>180</v>
      </c>
    </row>
    <row r="9" spans="1:15" hidden="1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5" ht="42.7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93" t="s">
        <v>182</v>
      </c>
      <c r="L10" s="93"/>
      <c r="M10" s="93"/>
    </row>
    <row r="11" spans="1:15" ht="30" customHeight="1" x14ac:dyDescent="0.25">
      <c r="A11" s="60"/>
      <c r="B11" s="88" t="s">
        <v>100</v>
      </c>
      <c r="C11" s="88"/>
      <c r="D11" s="88"/>
      <c r="E11" s="88"/>
      <c r="F11" s="88"/>
      <c r="G11" s="88"/>
      <c r="H11" s="88"/>
      <c r="I11" s="88"/>
      <c r="J11" s="88"/>
      <c r="K11" s="60"/>
      <c r="L11" s="60"/>
      <c r="M11" s="60"/>
      <c r="N11" s="74"/>
      <c r="O11" s="74"/>
    </row>
    <row r="12" spans="1:15" s="62" customFormat="1" ht="17.25" customHeight="1" x14ac:dyDescent="0.2">
      <c r="A12" s="91" t="s">
        <v>113</v>
      </c>
      <c r="B12" s="90" t="s">
        <v>6</v>
      </c>
      <c r="C12" s="90"/>
      <c r="D12" s="90" t="s">
        <v>7</v>
      </c>
      <c r="E12" s="90"/>
      <c r="F12" s="90" t="s">
        <v>8</v>
      </c>
      <c r="G12" s="90"/>
      <c r="H12" s="90" t="s">
        <v>9</v>
      </c>
      <c r="I12" s="90"/>
      <c r="J12" s="90" t="s">
        <v>10</v>
      </c>
      <c r="K12" s="90"/>
      <c r="L12" s="90" t="s">
        <v>112</v>
      </c>
      <c r="M12" s="90"/>
    </row>
    <row r="13" spans="1:15" s="62" customFormat="1" ht="12.75" customHeight="1" x14ac:dyDescent="0.2">
      <c r="A13" s="92"/>
      <c r="B13" s="63" t="s">
        <v>4</v>
      </c>
      <c r="C13" s="63" t="s">
        <v>181</v>
      </c>
      <c r="D13" s="63" t="s">
        <v>4</v>
      </c>
      <c r="E13" s="63" t="s">
        <v>181</v>
      </c>
      <c r="F13" s="63" t="s">
        <v>4</v>
      </c>
      <c r="G13" s="63" t="s">
        <v>181</v>
      </c>
      <c r="H13" s="63" t="s">
        <v>4</v>
      </c>
      <c r="I13" s="63" t="s">
        <v>181</v>
      </c>
      <c r="J13" s="63" t="s">
        <v>4</v>
      </c>
      <c r="K13" s="63" t="s">
        <v>181</v>
      </c>
      <c r="L13" s="63" t="s">
        <v>4</v>
      </c>
      <c r="M13" s="63" t="s">
        <v>181</v>
      </c>
    </row>
    <row r="14" spans="1:15" ht="11.25" customHeight="1" outlineLevel="1" x14ac:dyDescent="0.2">
      <c r="A14" s="61" t="s">
        <v>114</v>
      </c>
      <c r="B14" s="66">
        <v>678778</v>
      </c>
      <c r="C14" s="67">
        <v>672</v>
      </c>
      <c r="D14" s="66">
        <v>1148327</v>
      </c>
      <c r="E14" s="68">
        <v>1136</v>
      </c>
      <c r="F14" s="66">
        <v>507838</v>
      </c>
      <c r="G14" s="67">
        <v>503</v>
      </c>
      <c r="H14" s="66">
        <v>110706</v>
      </c>
      <c r="I14" s="67">
        <v>110</v>
      </c>
      <c r="J14" s="66">
        <v>2111930</v>
      </c>
      <c r="K14" s="68">
        <v>2087</v>
      </c>
      <c r="L14" s="69">
        <v>4557579</v>
      </c>
      <c r="M14" s="70">
        <v>4508</v>
      </c>
    </row>
    <row r="15" spans="1:15" ht="11.25" customHeight="1" outlineLevel="1" x14ac:dyDescent="0.2">
      <c r="A15" s="61" t="s">
        <v>115</v>
      </c>
      <c r="B15" s="66">
        <v>97033</v>
      </c>
      <c r="C15" s="67">
        <v>138</v>
      </c>
      <c r="D15" s="66">
        <v>60142</v>
      </c>
      <c r="E15" s="67">
        <v>85</v>
      </c>
      <c r="F15" s="66">
        <v>122510</v>
      </c>
      <c r="G15" s="67">
        <v>172</v>
      </c>
      <c r="H15" s="66">
        <v>142556</v>
      </c>
      <c r="I15" s="67">
        <v>202</v>
      </c>
      <c r="J15" s="66">
        <v>268408</v>
      </c>
      <c r="K15" s="67">
        <v>379</v>
      </c>
      <c r="L15" s="69">
        <v>690649</v>
      </c>
      <c r="M15" s="71">
        <v>976</v>
      </c>
    </row>
    <row r="16" spans="1:15" ht="11.25" customHeight="1" outlineLevel="1" x14ac:dyDescent="0.2">
      <c r="A16" s="61" t="s">
        <v>116</v>
      </c>
      <c r="B16" s="66">
        <v>1300750</v>
      </c>
      <c r="C16" s="68">
        <v>1293</v>
      </c>
      <c r="D16" s="66">
        <v>805879</v>
      </c>
      <c r="E16" s="67">
        <v>802</v>
      </c>
      <c r="F16" s="66">
        <v>2411585</v>
      </c>
      <c r="G16" s="68">
        <v>2398</v>
      </c>
      <c r="H16" s="66">
        <v>519126</v>
      </c>
      <c r="I16" s="67">
        <v>517</v>
      </c>
      <c r="J16" s="66">
        <v>15799101</v>
      </c>
      <c r="K16" s="68">
        <v>15704</v>
      </c>
      <c r="L16" s="69">
        <v>20836441</v>
      </c>
      <c r="M16" s="70">
        <v>20714</v>
      </c>
    </row>
    <row r="17" spans="1:13" ht="11.25" customHeight="1" outlineLevel="1" x14ac:dyDescent="0.2">
      <c r="A17" s="61" t="s">
        <v>117</v>
      </c>
      <c r="B17" s="66">
        <v>1790212</v>
      </c>
      <c r="C17" s="68">
        <v>1870</v>
      </c>
      <c r="D17" s="66">
        <v>1323600</v>
      </c>
      <c r="E17" s="68">
        <v>1398</v>
      </c>
      <c r="F17" s="66">
        <v>3807461</v>
      </c>
      <c r="G17" s="68">
        <v>3978</v>
      </c>
      <c r="H17" s="66">
        <v>1450451</v>
      </c>
      <c r="I17" s="68">
        <v>1524</v>
      </c>
      <c r="J17" s="66">
        <v>13007939</v>
      </c>
      <c r="K17" s="68">
        <v>13556</v>
      </c>
      <c r="L17" s="69">
        <v>21379663</v>
      </c>
      <c r="M17" s="70">
        <v>22326</v>
      </c>
    </row>
    <row r="18" spans="1:13" ht="11.25" customHeight="1" outlineLevel="1" x14ac:dyDescent="0.2">
      <c r="A18" s="61" t="s">
        <v>118</v>
      </c>
      <c r="B18" s="66">
        <v>1522973</v>
      </c>
      <c r="C18" s="68">
        <v>1500</v>
      </c>
      <c r="D18" s="66">
        <v>678179</v>
      </c>
      <c r="E18" s="67">
        <v>668</v>
      </c>
      <c r="F18" s="66">
        <v>1308005</v>
      </c>
      <c r="G18" s="68">
        <v>1288</v>
      </c>
      <c r="H18" s="66">
        <v>329118</v>
      </c>
      <c r="I18" s="67">
        <v>324</v>
      </c>
      <c r="J18" s="66">
        <v>11099401</v>
      </c>
      <c r="K18" s="68">
        <v>10932</v>
      </c>
      <c r="L18" s="69">
        <v>14937676</v>
      </c>
      <c r="M18" s="70">
        <v>14712</v>
      </c>
    </row>
    <row r="19" spans="1:13" ht="11.25" customHeight="1" outlineLevel="1" x14ac:dyDescent="0.2">
      <c r="A19" s="61" t="s">
        <v>119</v>
      </c>
      <c r="B19" s="66">
        <v>1725596</v>
      </c>
      <c r="C19" s="68">
        <v>1719</v>
      </c>
      <c r="D19" s="66">
        <v>2133027</v>
      </c>
      <c r="E19" s="68">
        <v>2124</v>
      </c>
      <c r="F19" s="66">
        <v>3180474</v>
      </c>
      <c r="G19" s="68">
        <v>3169</v>
      </c>
      <c r="H19" s="66">
        <v>522186</v>
      </c>
      <c r="I19" s="67">
        <v>519</v>
      </c>
      <c r="J19" s="66">
        <v>9818031</v>
      </c>
      <c r="K19" s="68">
        <v>9783</v>
      </c>
      <c r="L19" s="69">
        <v>17379314</v>
      </c>
      <c r="M19" s="70">
        <v>17314</v>
      </c>
    </row>
    <row r="20" spans="1:13" ht="11.25" customHeight="1" outlineLevel="1" x14ac:dyDescent="0.2">
      <c r="A20" s="61" t="s">
        <v>120</v>
      </c>
      <c r="B20" s="66">
        <v>16477</v>
      </c>
      <c r="C20" s="67">
        <v>26</v>
      </c>
      <c r="D20" s="66">
        <v>13101</v>
      </c>
      <c r="E20" s="67">
        <v>14</v>
      </c>
      <c r="F20" s="66">
        <v>45611</v>
      </c>
      <c r="G20" s="67">
        <v>59</v>
      </c>
      <c r="H20" s="66">
        <v>5624</v>
      </c>
      <c r="I20" s="67">
        <v>6</v>
      </c>
      <c r="J20" s="66">
        <v>103044</v>
      </c>
      <c r="K20" s="67">
        <v>123</v>
      </c>
      <c r="L20" s="69">
        <v>183857</v>
      </c>
      <c r="M20" s="71">
        <v>228</v>
      </c>
    </row>
    <row r="21" spans="1:13" ht="11.25" customHeight="1" outlineLevel="1" x14ac:dyDescent="0.2">
      <c r="A21" s="61" t="s">
        <v>121</v>
      </c>
      <c r="B21" s="66">
        <v>9992046</v>
      </c>
      <c r="C21" s="68">
        <v>10049</v>
      </c>
      <c r="D21" s="66">
        <v>2845136</v>
      </c>
      <c r="E21" s="68">
        <v>2861</v>
      </c>
      <c r="F21" s="66">
        <v>2503897</v>
      </c>
      <c r="G21" s="68">
        <v>2519</v>
      </c>
      <c r="H21" s="66">
        <v>750100</v>
      </c>
      <c r="I21" s="67">
        <v>755</v>
      </c>
      <c r="J21" s="66">
        <v>9356278</v>
      </c>
      <c r="K21" s="68">
        <v>9409</v>
      </c>
      <c r="L21" s="69">
        <v>25447457</v>
      </c>
      <c r="M21" s="70">
        <v>25593</v>
      </c>
    </row>
    <row r="22" spans="1:13" ht="11.25" customHeight="1" outlineLevel="1" x14ac:dyDescent="0.2">
      <c r="A22" s="61" t="s">
        <v>122</v>
      </c>
      <c r="B22" s="66">
        <v>2451172</v>
      </c>
      <c r="C22" s="68">
        <v>2421</v>
      </c>
      <c r="D22" s="66">
        <v>544686</v>
      </c>
      <c r="E22" s="67">
        <v>538</v>
      </c>
      <c r="F22" s="66">
        <v>1466988</v>
      </c>
      <c r="G22" s="68">
        <v>1449</v>
      </c>
      <c r="H22" s="66">
        <v>70686</v>
      </c>
      <c r="I22" s="67">
        <v>70</v>
      </c>
      <c r="J22" s="66">
        <v>783056</v>
      </c>
      <c r="K22" s="67">
        <v>773</v>
      </c>
      <c r="L22" s="69">
        <v>5316588</v>
      </c>
      <c r="M22" s="70">
        <v>5251</v>
      </c>
    </row>
    <row r="23" spans="1:13" ht="11.25" customHeight="1" outlineLevel="1" x14ac:dyDescent="0.2">
      <c r="A23" s="61" t="s">
        <v>123</v>
      </c>
      <c r="B23" s="66">
        <v>4805046</v>
      </c>
      <c r="C23" s="68">
        <v>4718</v>
      </c>
      <c r="D23" s="66">
        <v>822579</v>
      </c>
      <c r="E23" s="67">
        <v>791</v>
      </c>
      <c r="F23" s="66">
        <v>2686073</v>
      </c>
      <c r="G23" s="68">
        <v>2632</v>
      </c>
      <c r="H23" s="66">
        <v>376236</v>
      </c>
      <c r="I23" s="67">
        <v>368</v>
      </c>
      <c r="J23" s="66">
        <v>2580704</v>
      </c>
      <c r="K23" s="68">
        <v>2536</v>
      </c>
      <c r="L23" s="69">
        <v>11270638</v>
      </c>
      <c r="M23" s="70">
        <v>11045</v>
      </c>
    </row>
    <row r="24" spans="1:13" ht="11.25" customHeight="1" outlineLevel="1" x14ac:dyDescent="0.2">
      <c r="A24" s="61" t="s">
        <v>124</v>
      </c>
      <c r="B24" s="66">
        <v>4701571</v>
      </c>
      <c r="C24" s="68">
        <v>4698</v>
      </c>
      <c r="D24" s="66">
        <v>1152300</v>
      </c>
      <c r="E24" s="68">
        <v>1151</v>
      </c>
      <c r="F24" s="66">
        <v>2427306</v>
      </c>
      <c r="G24" s="68">
        <v>2426</v>
      </c>
      <c r="H24" s="66">
        <v>139586</v>
      </c>
      <c r="I24" s="67">
        <v>140</v>
      </c>
      <c r="J24" s="66">
        <v>1106854</v>
      </c>
      <c r="K24" s="68">
        <v>1107</v>
      </c>
      <c r="L24" s="69">
        <v>9527617</v>
      </c>
      <c r="M24" s="70">
        <v>9522</v>
      </c>
    </row>
    <row r="25" spans="1:13" ht="11.25" customHeight="1" outlineLevel="1" x14ac:dyDescent="0.2">
      <c r="A25" s="61" t="s">
        <v>125</v>
      </c>
      <c r="B25" s="66">
        <v>6434911</v>
      </c>
      <c r="C25" s="68">
        <v>6328</v>
      </c>
      <c r="D25" s="66">
        <v>536487</v>
      </c>
      <c r="E25" s="67">
        <v>528</v>
      </c>
      <c r="F25" s="66">
        <v>3533308</v>
      </c>
      <c r="G25" s="68">
        <v>3545</v>
      </c>
      <c r="H25" s="66">
        <v>200717</v>
      </c>
      <c r="I25" s="67">
        <v>195</v>
      </c>
      <c r="J25" s="66">
        <v>1228713</v>
      </c>
      <c r="K25" s="68">
        <v>1212</v>
      </c>
      <c r="L25" s="69">
        <v>11934136</v>
      </c>
      <c r="M25" s="70">
        <v>11808</v>
      </c>
    </row>
    <row r="26" spans="1:13" ht="11.25" customHeight="1" outlineLevel="1" x14ac:dyDescent="0.2">
      <c r="A26" s="61" t="s">
        <v>126</v>
      </c>
      <c r="B26" s="66">
        <v>25361</v>
      </c>
      <c r="C26" s="67">
        <v>26</v>
      </c>
      <c r="D26" s="66">
        <v>277027</v>
      </c>
      <c r="E26" s="67">
        <v>255</v>
      </c>
      <c r="F26" s="66">
        <v>136497</v>
      </c>
      <c r="G26" s="67">
        <v>133</v>
      </c>
      <c r="H26" s="72"/>
      <c r="I26" s="72"/>
      <c r="J26" s="66">
        <v>5071974</v>
      </c>
      <c r="K26" s="68">
        <v>5058</v>
      </c>
      <c r="L26" s="69">
        <v>5510859</v>
      </c>
      <c r="M26" s="70">
        <v>5472</v>
      </c>
    </row>
    <row r="27" spans="1:13" ht="11.25" customHeight="1" outlineLevel="1" x14ac:dyDescent="0.2">
      <c r="A27" s="61" t="s">
        <v>127</v>
      </c>
      <c r="B27" s="66">
        <v>2062329</v>
      </c>
      <c r="C27" s="68">
        <v>2081</v>
      </c>
      <c r="D27" s="66">
        <v>22327</v>
      </c>
      <c r="E27" s="67">
        <v>22</v>
      </c>
      <c r="F27" s="66">
        <v>625564</v>
      </c>
      <c r="G27" s="67">
        <v>632</v>
      </c>
      <c r="H27" s="66">
        <v>2242918</v>
      </c>
      <c r="I27" s="68">
        <v>2265</v>
      </c>
      <c r="J27" s="66">
        <v>298140</v>
      </c>
      <c r="K27" s="67">
        <v>300</v>
      </c>
      <c r="L27" s="69">
        <v>5251278</v>
      </c>
      <c r="M27" s="70">
        <v>5300</v>
      </c>
    </row>
    <row r="28" spans="1:13" ht="11.25" customHeight="1" outlineLevel="1" x14ac:dyDescent="0.2">
      <c r="A28" s="61" t="s">
        <v>128</v>
      </c>
      <c r="B28" s="66">
        <v>3122438</v>
      </c>
      <c r="C28" s="68">
        <v>3108</v>
      </c>
      <c r="D28" s="66">
        <v>7362</v>
      </c>
      <c r="E28" s="67">
        <v>7</v>
      </c>
      <c r="F28" s="66">
        <v>926812</v>
      </c>
      <c r="G28" s="67">
        <v>923</v>
      </c>
      <c r="H28" s="66">
        <v>3058615</v>
      </c>
      <c r="I28" s="68">
        <v>3043</v>
      </c>
      <c r="J28" s="66">
        <v>510397</v>
      </c>
      <c r="K28" s="67">
        <v>508</v>
      </c>
      <c r="L28" s="69">
        <v>7625624</v>
      </c>
      <c r="M28" s="70">
        <v>7589</v>
      </c>
    </row>
    <row r="29" spans="1:13" ht="11.25" customHeight="1" outlineLevel="1" x14ac:dyDescent="0.2">
      <c r="A29" s="61" t="s">
        <v>129</v>
      </c>
      <c r="B29" s="66">
        <v>27527</v>
      </c>
      <c r="C29" s="67">
        <v>27</v>
      </c>
      <c r="D29" s="66">
        <v>5066</v>
      </c>
      <c r="E29" s="67">
        <v>6</v>
      </c>
      <c r="F29" s="66">
        <v>2025700</v>
      </c>
      <c r="G29" s="68">
        <v>1979</v>
      </c>
      <c r="H29" s="66">
        <v>2664987</v>
      </c>
      <c r="I29" s="68">
        <v>2602</v>
      </c>
      <c r="J29" s="66">
        <v>5227</v>
      </c>
      <c r="K29" s="67">
        <v>6</v>
      </c>
      <c r="L29" s="69">
        <v>4728507</v>
      </c>
      <c r="M29" s="70">
        <v>4620</v>
      </c>
    </row>
    <row r="30" spans="1:13" ht="11.25" customHeight="1" outlineLevel="1" x14ac:dyDescent="0.2">
      <c r="A30" s="61" t="s">
        <v>130</v>
      </c>
      <c r="B30" s="66">
        <v>3675321</v>
      </c>
      <c r="C30" s="68">
        <v>3643</v>
      </c>
      <c r="D30" s="66">
        <v>3848</v>
      </c>
      <c r="E30" s="67">
        <v>4</v>
      </c>
      <c r="F30" s="66">
        <v>399512</v>
      </c>
      <c r="G30" s="67">
        <v>388</v>
      </c>
      <c r="H30" s="66">
        <v>5624</v>
      </c>
      <c r="I30" s="67">
        <v>6</v>
      </c>
      <c r="J30" s="66">
        <v>23579</v>
      </c>
      <c r="K30" s="67">
        <v>24</v>
      </c>
      <c r="L30" s="69">
        <v>4107884</v>
      </c>
      <c r="M30" s="70">
        <v>4065</v>
      </c>
    </row>
    <row r="31" spans="1:13" ht="11.25" customHeight="1" outlineLevel="1" x14ac:dyDescent="0.2">
      <c r="A31" s="61" t="s">
        <v>131</v>
      </c>
      <c r="B31" s="66">
        <v>102932</v>
      </c>
      <c r="C31" s="67">
        <v>106</v>
      </c>
      <c r="D31" s="66">
        <v>1161773</v>
      </c>
      <c r="E31" s="68">
        <v>1141</v>
      </c>
      <c r="F31" s="66">
        <v>2721884</v>
      </c>
      <c r="G31" s="68">
        <v>2735</v>
      </c>
      <c r="H31" s="66">
        <v>138961</v>
      </c>
      <c r="I31" s="67">
        <v>137</v>
      </c>
      <c r="J31" s="66">
        <v>16411</v>
      </c>
      <c r="K31" s="67">
        <v>16</v>
      </c>
      <c r="L31" s="69">
        <v>4141961</v>
      </c>
      <c r="M31" s="70">
        <v>4135</v>
      </c>
    </row>
    <row r="32" spans="1:13" ht="11.25" customHeight="1" outlineLevel="1" x14ac:dyDescent="0.2">
      <c r="A32" s="61" t="s">
        <v>132</v>
      </c>
      <c r="B32" s="66">
        <v>16022</v>
      </c>
      <c r="C32" s="67">
        <v>16</v>
      </c>
      <c r="D32" s="66">
        <v>896857</v>
      </c>
      <c r="E32" s="67">
        <v>896</v>
      </c>
      <c r="F32" s="66">
        <v>1933382</v>
      </c>
      <c r="G32" s="68">
        <v>1931</v>
      </c>
      <c r="H32" s="66">
        <v>5744</v>
      </c>
      <c r="I32" s="67">
        <v>6</v>
      </c>
      <c r="J32" s="66">
        <v>14735</v>
      </c>
      <c r="K32" s="67">
        <v>14</v>
      </c>
      <c r="L32" s="69">
        <v>2866740</v>
      </c>
      <c r="M32" s="70">
        <v>2863</v>
      </c>
    </row>
    <row r="33" spans="1:13" ht="11.25" customHeight="1" outlineLevel="1" x14ac:dyDescent="0.2">
      <c r="A33" s="61" t="s">
        <v>133</v>
      </c>
      <c r="B33" s="66">
        <v>81220</v>
      </c>
      <c r="C33" s="67">
        <v>89</v>
      </c>
      <c r="D33" s="72"/>
      <c r="E33" s="72"/>
      <c r="F33" s="66">
        <v>1014271</v>
      </c>
      <c r="G33" s="68">
        <v>1021</v>
      </c>
      <c r="H33" s="66">
        <v>2864422</v>
      </c>
      <c r="I33" s="68">
        <v>2898</v>
      </c>
      <c r="J33" s="66">
        <v>7214</v>
      </c>
      <c r="K33" s="67">
        <v>9</v>
      </c>
      <c r="L33" s="69">
        <v>3967127</v>
      </c>
      <c r="M33" s="70">
        <v>4017</v>
      </c>
    </row>
    <row r="34" spans="1:13" ht="11.25" customHeight="1" outlineLevel="1" x14ac:dyDescent="0.2">
      <c r="A34" s="61" t="s">
        <v>134</v>
      </c>
      <c r="B34" s="66">
        <v>48975</v>
      </c>
      <c r="C34" s="67">
        <v>51</v>
      </c>
      <c r="D34" s="66">
        <v>19330</v>
      </c>
      <c r="E34" s="67">
        <v>17</v>
      </c>
      <c r="F34" s="66">
        <v>39437</v>
      </c>
      <c r="G34" s="67">
        <v>38</v>
      </c>
      <c r="H34" s="66">
        <v>6974</v>
      </c>
      <c r="I34" s="67">
        <v>6</v>
      </c>
      <c r="J34" s="66">
        <v>3087567</v>
      </c>
      <c r="K34" s="68">
        <v>3114</v>
      </c>
      <c r="L34" s="69">
        <v>3202283</v>
      </c>
      <c r="M34" s="70">
        <v>3226</v>
      </c>
    </row>
    <row r="35" spans="1:13" ht="11.25" customHeight="1" outlineLevel="1" x14ac:dyDescent="0.2">
      <c r="A35" s="61" t="s">
        <v>135</v>
      </c>
      <c r="B35" s="66">
        <v>82462</v>
      </c>
      <c r="C35" s="67">
        <v>78</v>
      </c>
      <c r="D35" s="66">
        <v>761879</v>
      </c>
      <c r="E35" s="67">
        <v>759</v>
      </c>
      <c r="F35" s="66">
        <v>1690671</v>
      </c>
      <c r="G35" s="68">
        <v>1689</v>
      </c>
      <c r="H35" s="66">
        <v>6758</v>
      </c>
      <c r="I35" s="67">
        <v>8</v>
      </c>
      <c r="J35" s="66">
        <v>6572401</v>
      </c>
      <c r="K35" s="68">
        <v>6567</v>
      </c>
      <c r="L35" s="69">
        <v>9114171</v>
      </c>
      <c r="M35" s="70">
        <v>9101</v>
      </c>
    </row>
    <row r="36" spans="1:13" ht="11.25" customHeight="1" outlineLevel="1" x14ac:dyDescent="0.2">
      <c r="A36" s="61" t="s">
        <v>136</v>
      </c>
      <c r="B36" s="66">
        <v>152443</v>
      </c>
      <c r="C36" s="67">
        <v>158</v>
      </c>
      <c r="D36" s="66">
        <v>8232</v>
      </c>
      <c r="E36" s="67">
        <v>11</v>
      </c>
      <c r="F36" s="66">
        <v>1137838</v>
      </c>
      <c r="G36" s="68">
        <v>1138</v>
      </c>
      <c r="H36" s="66">
        <v>1506344</v>
      </c>
      <c r="I36" s="68">
        <v>1495</v>
      </c>
      <c r="J36" s="66">
        <v>45907</v>
      </c>
      <c r="K36" s="67">
        <v>46</v>
      </c>
      <c r="L36" s="69">
        <v>2850764</v>
      </c>
      <c r="M36" s="70">
        <v>2848</v>
      </c>
    </row>
    <row r="37" spans="1:13" ht="11.25" customHeight="1" outlineLevel="1" x14ac:dyDescent="0.2">
      <c r="A37" s="61" t="s">
        <v>137</v>
      </c>
      <c r="B37" s="66">
        <v>2442571</v>
      </c>
      <c r="C37" s="68">
        <v>2467</v>
      </c>
      <c r="D37" s="66">
        <v>8292</v>
      </c>
      <c r="E37" s="67">
        <v>8</v>
      </c>
      <c r="F37" s="66">
        <v>493436</v>
      </c>
      <c r="G37" s="67">
        <v>499</v>
      </c>
      <c r="H37" s="66">
        <v>3154</v>
      </c>
      <c r="I37" s="67">
        <v>5</v>
      </c>
      <c r="J37" s="66">
        <v>42167</v>
      </c>
      <c r="K37" s="67">
        <v>43</v>
      </c>
      <c r="L37" s="69">
        <v>2989620</v>
      </c>
      <c r="M37" s="70">
        <v>3022</v>
      </c>
    </row>
    <row r="38" spans="1:13" ht="11.25" customHeight="1" outlineLevel="1" x14ac:dyDescent="0.2">
      <c r="A38" s="61" t="s">
        <v>138</v>
      </c>
      <c r="B38" s="66">
        <v>135848</v>
      </c>
      <c r="C38" s="67">
        <v>138</v>
      </c>
      <c r="D38" s="66">
        <v>1346306</v>
      </c>
      <c r="E38" s="68">
        <v>1369</v>
      </c>
      <c r="F38" s="66">
        <v>3172599</v>
      </c>
      <c r="G38" s="68">
        <v>3226</v>
      </c>
      <c r="H38" s="66">
        <v>5051</v>
      </c>
      <c r="I38" s="67">
        <v>6</v>
      </c>
      <c r="J38" s="66">
        <v>35266</v>
      </c>
      <c r="K38" s="67">
        <v>34</v>
      </c>
      <c r="L38" s="69">
        <v>4695070</v>
      </c>
      <c r="M38" s="70">
        <v>4773</v>
      </c>
    </row>
    <row r="39" spans="1:13" ht="11.25" customHeight="1" outlineLevel="1" x14ac:dyDescent="0.2">
      <c r="A39" s="61" t="s">
        <v>139</v>
      </c>
      <c r="B39" s="66">
        <v>2747462</v>
      </c>
      <c r="C39" s="68">
        <v>2749</v>
      </c>
      <c r="D39" s="66">
        <v>23091</v>
      </c>
      <c r="E39" s="67">
        <v>23</v>
      </c>
      <c r="F39" s="66">
        <v>536869</v>
      </c>
      <c r="G39" s="67">
        <v>526</v>
      </c>
      <c r="H39" s="66">
        <v>1270</v>
      </c>
      <c r="I39" s="67">
        <v>2</v>
      </c>
      <c r="J39" s="66">
        <v>58841</v>
      </c>
      <c r="K39" s="67">
        <v>56</v>
      </c>
      <c r="L39" s="69">
        <v>3367533</v>
      </c>
      <c r="M39" s="70">
        <v>3356</v>
      </c>
    </row>
    <row r="40" spans="1:13" ht="11.25" customHeight="1" outlineLevel="1" x14ac:dyDescent="0.2">
      <c r="A40" s="61" t="s">
        <v>140</v>
      </c>
      <c r="B40" s="66">
        <v>20413</v>
      </c>
      <c r="C40" s="67">
        <v>21</v>
      </c>
      <c r="D40" s="72"/>
      <c r="E40" s="72"/>
      <c r="F40" s="66">
        <v>2182646</v>
      </c>
      <c r="G40" s="68">
        <v>2169</v>
      </c>
      <c r="H40" s="66">
        <v>1491996</v>
      </c>
      <c r="I40" s="68">
        <v>1475</v>
      </c>
      <c r="J40" s="66">
        <v>13140</v>
      </c>
      <c r="K40" s="67">
        <v>13</v>
      </c>
      <c r="L40" s="69">
        <v>3708195</v>
      </c>
      <c r="M40" s="70">
        <v>3678</v>
      </c>
    </row>
    <row r="41" spans="1:13" ht="11.25" customHeight="1" outlineLevel="1" x14ac:dyDescent="0.2">
      <c r="A41" s="61" t="s">
        <v>141</v>
      </c>
      <c r="B41" s="66">
        <v>67950</v>
      </c>
      <c r="C41" s="67">
        <v>68</v>
      </c>
      <c r="D41" s="66">
        <v>14423</v>
      </c>
      <c r="E41" s="67">
        <v>14</v>
      </c>
      <c r="F41" s="66">
        <v>4773455</v>
      </c>
      <c r="G41" s="68">
        <v>4778</v>
      </c>
      <c r="H41" s="66">
        <v>4281</v>
      </c>
      <c r="I41" s="67">
        <v>5</v>
      </c>
      <c r="J41" s="66">
        <v>3205293</v>
      </c>
      <c r="K41" s="68">
        <v>3188</v>
      </c>
      <c r="L41" s="69">
        <v>8065402</v>
      </c>
      <c r="M41" s="70">
        <v>8053</v>
      </c>
    </row>
    <row r="42" spans="1:13" ht="11.25" customHeight="1" outlineLevel="1" x14ac:dyDescent="0.2">
      <c r="A42" s="61" t="s">
        <v>142</v>
      </c>
      <c r="B42" s="66">
        <v>279753</v>
      </c>
      <c r="C42" s="67">
        <v>273</v>
      </c>
      <c r="D42" s="66">
        <v>3217</v>
      </c>
      <c r="E42" s="67">
        <v>4</v>
      </c>
      <c r="F42" s="66">
        <v>1130303</v>
      </c>
      <c r="G42" s="68">
        <v>1144</v>
      </c>
      <c r="H42" s="66">
        <v>1993122</v>
      </c>
      <c r="I42" s="68">
        <v>1961</v>
      </c>
      <c r="J42" s="66">
        <v>27955</v>
      </c>
      <c r="K42" s="67">
        <v>29</v>
      </c>
      <c r="L42" s="69">
        <v>3434350</v>
      </c>
      <c r="M42" s="70">
        <v>3411</v>
      </c>
    </row>
    <row r="43" spans="1:13" ht="11.25" customHeight="1" outlineLevel="1" x14ac:dyDescent="0.2">
      <c r="A43" s="61" t="s">
        <v>143</v>
      </c>
      <c r="B43" s="66">
        <v>81286</v>
      </c>
      <c r="C43" s="67">
        <v>80</v>
      </c>
      <c r="D43" s="66">
        <v>2289785</v>
      </c>
      <c r="E43" s="68">
        <v>2254</v>
      </c>
      <c r="F43" s="66">
        <v>10756</v>
      </c>
      <c r="G43" s="67">
        <v>10</v>
      </c>
      <c r="H43" s="66">
        <v>7767</v>
      </c>
      <c r="I43" s="67">
        <v>7</v>
      </c>
      <c r="J43" s="66">
        <v>5493</v>
      </c>
      <c r="K43" s="67">
        <v>6</v>
      </c>
      <c r="L43" s="69">
        <v>2395087</v>
      </c>
      <c r="M43" s="70">
        <v>2357</v>
      </c>
    </row>
    <row r="44" spans="1:13" ht="11.25" customHeight="1" outlineLevel="1" x14ac:dyDescent="0.2">
      <c r="A44" s="61" t="s">
        <v>144</v>
      </c>
      <c r="B44" s="66">
        <v>3758180</v>
      </c>
      <c r="C44" s="68">
        <v>3769</v>
      </c>
      <c r="D44" s="66">
        <v>49595</v>
      </c>
      <c r="E44" s="67">
        <v>50</v>
      </c>
      <c r="F44" s="66">
        <v>1796317</v>
      </c>
      <c r="G44" s="68">
        <v>1801</v>
      </c>
      <c r="H44" s="66">
        <v>2159</v>
      </c>
      <c r="I44" s="67">
        <v>3</v>
      </c>
      <c r="J44" s="66">
        <v>39613</v>
      </c>
      <c r="K44" s="67">
        <v>39</v>
      </c>
      <c r="L44" s="69">
        <v>5645864</v>
      </c>
      <c r="M44" s="70">
        <v>5662</v>
      </c>
    </row>
    <row r="45" spans="1:13" ht="11.25" customHeight="1" outlineLevel="1" x14ac:dyDescent="0.2">
      <c r="A45" s="61" t="s">
        <v>145</v>
      </c>
      <c r="B45" s="66">
        <v>39271</v>
      </c>
      <c r="C45" s="67">
        <v>39</v>
      </c>
      <c r="D45" s="66">
        <v>63789</v>
      </c>
      <c r="E45" s="67">
        <v>64</v>
      </c>
      <c r="F45" s="66">
        <v>3972153</v>
      </c>
      <c r="G45" s="68">
        <v>3998</v>
      </c>
      <c r="H45" s="66">
        <v>2505213</v>
      </c>
      <c r="I45" s="68">
        <v>2522</v>
      </c>
      <c r="J45" s="66">
        <v>45658</v>
      </c>
      <c r="K45" s="67">
        <v>47</v>
      </c>
      <c r="L45" s="69">
        <v>6626084</v>
      </c>
      <c r="M45" s="70">
        <v>6670</v>
      </c>
    </row>
    <row r="46" spans="1:13" ht="11.25" customHeight="1" outlineLevel="1" x14ac:dyDescent="0.2">
      <c r="A46" s="61" t="s">
        <v>146</v>
      </c>
      <c r="B46" s="66">
        <v>49196</v>
      </c>
      <c r="C46" s="67">
        <v>50</v>
      </c>
      <c r="D46" s="66">
        <v>36785</v>
      </c>
      <c r="E46" s="67">
        <v>37</v>
      </c>
      <c r="F46" s="66">
        <v>474852</v>
      </c>
      <c r="G46" s="67">
        <v>475</v>
      </c>
      <c r="H46" s="66">
        <v>13390</v>
      </c>
      <c r="I46" s="67">
        <v>13</v>
      </c>
      <c r="J46" s="66">
        <v>3425655</v>
      </c>
      <c r="K46" s="68">
        <v>3479</v>
      </c>
      <c r="L46" s="69">
        <v>3999878</v>
      </c>
      <c r="M46" s="70">
        <v>4054</v>
      </c>
    </row>
    <row r="47" spans="1:13" ht="11.25" customHeight="1" outlineLevel="1" x14ac:dyDescent="0.2">
      <c r="A47" s="61" t="s">
        <v>147</v>
      </c>
      <c r="B47" s="66">
        <v>1287264</v>
      </c>
      <c r="C47" s="68">
        <v>1325</v>
      </c>
      <c r="D47" s="66">
        <v>4742059</v>
      </c>
      <c r="E47" s="68">
        <v>4786</v>
      </c>
      <c r="F47" s="66">
        <v>4867533</v>
      </c>
      <c r="G47" s="68">
        <v>4963</v>
      </c>
      <c r="H47" s="66">
        <v>309311</v>
      </c>
      <c r="I47" s="67">
        <v>316</v>
      </c>
      <c r="J47" s="66">
        <v>3965949</v>
      </c>
      <c r="K47" s="68">
        <v>4033</v>
      </c>
      <c r="L47" s="69">
        <v>15172116</v>
      </c>
      <c r="M47" s="70">
        <v>15423</v>
      </c>
    </row>
    <row r="48" spans="1:13" ht="11.25" customHeight="1" outlineLevel="1" x14ac:dyDescent="0.2">
      <c r="A48" s="61" t="s">
        <v>148</v>
      </c>
      <c r="B48" s="66">
        <v>104776</v>
      </c>
      <c r="C48" s="67">
        <v>106</v>
      </c>
      <c r="D48" s="66">
        <v>3808</v>
      </c>
      <c r="E48" s="67">
        <v>5</v>
      </c>
      <c r="F48" s="66">
        <v>3839319</v>
      </c>
      <c r="G48" s="68">
        <v>3850</v>
      </c>
      <c r="H48" s="66">
        <v>700382</v>
      </c>
      <c r="I48" s="67">
        <v>709</v>
      </c>
      <c r="J48" s="66">
        <v>24384</v>
      </c>
      <c r="K48" s="67">
        <v>24</v>
      </c>
      <c r="L48" s="69">
        <v>4672669</v>
      </c>
      <c r="M48" s="70">
        <v>4694</v>
      </c>
    </row>
    <row r="49" spans="1:13" ht="11.25" customHeight="1" outlineLevel="1" x14ac:dyDescent="0.2">
      <c r="A49" s="61" t="s">
        <v>149</v>
      </c>
      <c r="B49" s="66">
        <v>117781</v>
      </c>
      <c r="C49" s="67">
        <v>116</v>
      </c>
      <c r="D49" s="66">
        <v>631428</v>
      </c>
      <c r="E49" s="67">
        <v>620</v>
      </c>
      <c r="F49" s="66">
        <v>4240540</v>
      </c>
      <c r="G49" s="68">
        <v>4271</v>
      </c>
      <c r="H49" s="66">
        <v>11349</v>
      </c>
      <c r="I49" s="67">
        <v>11</v>
      </c>
      <c r="J49" s="66">
        <v>47650</v>
      </c>
      <c r="K49" s="67">
        <v>47</v>
      </c>
      <c r="L49" s="69">
        <v>5048748</v>
      </c>
      <c r="M49" s="70">
        <v>5065</v>
      </c>
    </row>
    <row r="50" spans="1:13" ht="11.25" customHeight="1" outlineLevel="1" x14ac:dyDescent="0.2">
      <c r="A50" s="61" t="s">
        <v>150</v>
      </c>
      <c r="B50" s="66">
        <v>13508</v>
      </c>
      <c r="C50" s="67">
        <v>12</v>
      </c>
      <c r="D50" s="66">
        <v>972640</v>
      </c>
      <c r="E50" s="67">
        <v>961</v>
      </c>
      <c r="F50" s="66">
        <v>1918652</v>
      </c>
      <c r="G50" s="68">
        <v>1935</v>
      </c>
      <c r="H50" s="66">
        <v>3765</v>
      </c>
      <c r="I50" s="67">
        <v>4</v>
      </c>
      <c r="J50" s="66">
        <v>14764</v>
      </c>
      <c r="K50" s="67">
        <v>15</v>
      </c>
      <c r="L50" s="69">
        <v>2923329</v>
      </c>
      <c r="M50" s="70">
        <v>2927</v>
      </c>
    </row>
    <row r="51" spans="1:13" ht="11.25" customHeight="1" outlineLevel="1" x14ac:dyDescent="0.2">
      <c r="A51" s="61" t="s">
        <v>151</v>
      </c>
      <c r="B51" s="66">
        <v>254739</v>
      </c>
      <c r="C51" s="67">
        <v>254</v>
      </c>
      <c r="D51" s="66">
        <v>1399103</v>
      </c>
      <c r="E51" s="68">
        <v>1391</v>
      </c>
      <c r="F51" s="66">
        <v>2908002</v>
      </c>
      <c r="G51" s="68">
        <v>2891</v>
      </c>
      <c r="H51" s="66">
        <v>20197</v>
      </c>
      <c r="I51" s="67">
        <v>19</v>
      </c>
      <c r="J51" s="66">
        <v>150414</v>
      </c>
      <c r="K51" s="67">
        <v>151</v>
      </c>
      <c r="L51" s="69">
        <v>4732455</v>
      </c>
      <c r="M51" s="70">
        <v>4706</v>
      </c>
    </row>
    <row r="52" spans="1:13" ht="11.25" customHeight="1" outlineLevel="1" x14ac:dyDescent="0.2">
      <c r="A52" s="61" t="s">
        <v>152</v>
      </c>
      <c r="B52" s="66">
        <v>83526</v>
      </c>
      <c r="C52" s="67">
        <v>87</v>
      </c>
      <c r="D52" s="66">
        <v>39339</v>
      </c>
      <c r="E52" s="67">
        <v>40</v>
      </c>
      <c r="F52" s="66">
        <v>868298</v>
      </c>
      <c r="G52" s="67">
        <v>868</v>
      </c>
      <c r="H52" s="66">
        <v>20152</v>
      </c>
      <c r="I52" s="67">
        <v>24</v>
      </c>
      <c r="J52" s="66">
        <v>6631495</v>
      </c>
      <c r="K52" s="68">
        <v>6647</v>
      </c>
      <c r="L52" s="69">
        <v>7642810</v>
      </c>
      <c r="M52" s="70">
        <v>7666</v>
      </c>
    </row>
    <row r="53" spans="1:13" ht="11.25" customHeight="1" outlineLevel="1" x14ac:dyDescent="0.2">
      <c r="A53" s="61" t="s">
        <v>153</v>
      </c>
      <c r="B53" s="66">
        <v>2098584</v>
      </c>
      <c r="C53" s="68">
        <v>2098</v>
      </c>
      <c r="D53" s="66">
        <v>7809</v>
      </c>
      <c r="E53" s="67">
        <v>7</v>
      </c>
      <c r="F53" s="66">
        <v>197073</v>
      </c>
      <c r="G53" s="67">
        <v>195</v>
      </c>
      <c r="H53" s="72"/>
      <c r="I53" s="72"/>
      <c r="J53" s="66">
        <v>14990</v>
      </c>
      <c r="K53" s="67">
        <v>15</v>
      </c>
      <c r="L53" s="69">
        <v>2318456</v>
      </c>
      <c r="M53" s="70">
        <v>2315</v>
      </c>
    </row>
    <row r="54" spans="1:13" ht="11.25" customHeight="1" outlineLevel="1" x14ac:dyDescent="0.2">
      <c r="A54" s="61" t="s">
        <v>154</v>
      </c>
      <c r="B54" s="66">
        <v>3106</v>
      </c>
      <c r="C54" s="67">
        <v>3</v>
      </c>
      <c r="D54" s="72"/>
      <c r="E54" s="72"/>
      <c r="F54" s="66">
        <v>1498439</v>
      </c>
      <c r="G54" s="68">
        <v>1490</v>
      </c>
      <c r="H54" s="66">
        <v>1259950</v>
      </c>
      <c r="I54" s="68">
        <v>1268</v>
      </c>
      <c r="J54" s="66">
        <v>5790</v>
      </c>
      <c r="K54" s="67">
        <v>7</v>
      </c>
      <c r="L54" s="69">
        <v>2767285</v>
      </c>
      <c r="M54" s="70">
        <v>2768</v>
      </c>
    </row>
    <row r="55" spans="1:13" ht="11.25" customHeight="1" outlineLevel="1" x14ac:dyDescent="0.2">
      <c r="A55" s="61" t="s">
        <v>155</v>
      </c>
      <c r="B55" s="66">
        <v>1186624</v>
      </c>
      <c r="C55" s="68">
        <v>1182</v>
      </c>
      <c r="D55" s="66">
        <v>39188</v>
      </c>
      <c r="E55" s="67">
        <v>39</v>
      </c>
      <c r="F55" s="66">
        <v>1756349</v>
      </c>
      <c r="G55" s="68">
        <v>1750</v>
      </c>
      <c r="H55" s="66">
        <v>362155</v>
      </c>
      <c r="I55" s="67">
        <v>360</v>
      </c>
      <c r="J55" s="66">
        <v>5645464</v>
      </c>
      <c r="K55" s="68">
        <v>5624</v>
      </c>
      <c r="L55" s="69">
        <v>8989780</v>
      </c>
      <c r="M55" s="70">
        <v>8955</v>
      </c>
    </row>
    <row r="56" spans="1:13" ht="11.25" customHeight="1" outlineLevel="1" x14ac:dyDescent="0.2">
      <c r="A56" s="61" t="s">
        <v>156</v>
      </c>
      <c r="B56" s="66">
        <v>2184032</v>
      </c>
      <c r="C56" s="68">
        <v>2202</v>
      </c>
      <c r="D56" s="66">
        <v>17636</v>
      </c>
      <c r="E56" s="67">
        <v>19</v>
      </c>
      <c r="F56" s="66">
        <v>1442076</v>
      </c>
      <c r="G56" s="68">
        <v>1462</v>
      </c>
      <c r="H56" s="66">
        <v>4800294</v>
      </c>
      <c r="I56" s="68">
        <v>4803</v>
      </c>
      <c r="J56" s="66">
        <v>86505</v>
      </c>
      <c r="K56" s="67">
        <v>90</v>
      </c>
      <c r="L56" s="69">
        <v>8530543</v>
      </c>
      <c r="M56" s="70">
        <v>8576</v>
      </c>
    </row>
    <row r="57" spans="1:13" ht="11.25" customHeight="1" outlineLevel="1" x14ac:dyDescent="0.2">
      <c r="A57" s="61" t="s">
        <v>157</v>
      </c>
      <c r="B57" s="66">
        <v>21800</v>
      </c>
      <c r="C57" s="67">
        <v>22</v>
      </c>
      <c r="D57" s="66">
        <v>7061</v>
      </c>
      <c r="E57" s="67">
        <v>7</v>
      </c>
      <c r="F57" s="66">
        <v>3628488</v>
      </c>
      <c r="G57" s="68">
        <v>3668</v>
      </c>
      <c r="H57" s="66">
        <v>880628</v>
      </c>
      <c r="I57" s="67">
        <v>890</v>
      </c>
      <c r="J57" s="66">
        <v>16750</v>
      </c>
      <c r="K57" s="67">
        <v>18</v>
      </c>
      <c r="L57" s="69">
        <v>4554727</v>
      </c>
      <c r="M57" s="70">
        <v>4605</v>
      </c>
    </row>
    <row r="58" spans="1:13" ht="11.25" customHeight="1" outlineLevel="1" x14ac:dyDescent="0.2">
      <c r="A58" s="61" t="s">
        <v>158</v>
      </c>
      <c r="B58" s="66">
        <v>689804</v>
      </c>
      <c r="C58" s="67">
        <v>692</v>
      </c>
      <c r="D58" s="66">
        <v>15319</v>
      </c>
      <c r="E58" s="67">
        <v>17</v>
      </c>
      <c r="F58" s="66">
        <v>58256</v>
      </c>
      <c r="G58" s="67">
        <v>59</v>
      </c>
      <c r="H58" s="66">
        <v>4148780</v>
      </c>
      <c r="I58" s="68">
        <v>4155</v>
      </c>
      <c r="J58" s="66">
        <v>186056</v>
      </c>
      <c r="K58" s="67">
        <v>186</v>
      </c>
      <c r="L58" s="69">
        <v>5098215</v>
      </c>
      <c r="M58" s="70">
        <v>5109</v>
      </c>
    </row>
    <row r="59" spans="1:13" ht="11.25" customHeight="1" outlineLevel="1" x14ac:dyDescent="0.2">
      <c r="A59" s="61" t="s">
        <v>159</v>
      </c>
      <c r="B59" s="66">
        <v>19637</v>
      </c>
      <c r="C59" s="67">
        <v>20</v>
      </c>
      <c r="D59" s="66">
        <v>1548728</v>
      </c>
      <c r="E59" s="68">
        <v>1530</v>
      </c>
      <c r="F59" s="66">
        <v>2299891</v>
      </c>
      <c r="G59" s="68">
        <v>2331</v>
      </c>
      <c r="H59" s="66">
        <v>39900</v>
      </c>
      <c r="I59" s="67">
        <v>49</v>
      </c>
      <c r="J59" s="66">
        <v>56430</v>
      </c>
      <c r="K59" s="67">
        <v>58</v>
      </c>
      <c r="L59" s="69">
        <v>3964586</v>
      </c>
      <c r="M59" s="70">
        <v>3988</v>
      </c>
    </row>
    <row r="60" spans="1:13" ht="11.25" customHeight="1" outlineLevel="1" x14ac:dyDescent="0.2">
      <c r="A60" s="61" t="s">
        <v>160</v>
      </c>
      <c r="B60" s="66">
        <v>91124</v>
      </c>
      <c r="C60" s="67">
        <v>97</v>
      </c>
      <c r="D60" s="66">
        <v>949837</v>
      </c>
      <c r="E60" s="67">
        <v>918</v>
      </c>
      <c r="F60" s="66">
        <v>2673992</v>
      </c>
      <c r="G60" s="68">
        <v>2693</v>
      </c>
      <c r="H60" s="66">
        <v>4117</v>
      </c>
      <c r="I60" s="67">
        <v>4</v>
      </c>
      <c r="J60" s="66">
        <v>19387</v>
      </c>
      <c r="K60" s="67">
        <v>18</v>
      </c>
      <c r="L60" s="69">
        <v>3738457</v>
      </c>
      <c r="M60" s="70">
        <v>3730</v>
      </c>
    </row>
    <row r="61" spans="1:13" ht="11.25" customHeight="1" outlineLevel="1" x14ac:dyDescent="0.2">
      <c r="A61" s="61" t="s">
        <v>161</v>
      </c>
      <c r="B61" s="66">
        <v>3992406</v>
      </c>
      <c r="C61" s="68">
        <v>3997</v>
      </c>
      <c r="D61" s="66">
        <v>5547</v>
      </c>
      <c r="E61" s="67">
        <v>6</v>
      </c>
      <c r="F61" s="66">
        <v>1091673</v>
      </c>
      <c r="G61" s="68">
        <v>1093</v>
      </c>
      <c r="H61" s="66">
        <v>3380</v>
      </c>
      <c r="I61" s="67">
        <v>4</v>
      </c>
      <c r="J61" s="66">
        <v>2981</v>
      </c>
      <c r="K61" s="67">
        <v>4</v>
      </c>
      <c r="L61" s="69">
        <v>5095987</v>
      </c>
      <c r="M61" s="70">
        <v>5104</v>
      </c>
    </row>
    <row r="62" spans="1:13" ht="11.25" customHeight="1" outlineLevel="1" x14ac:dyDescent="0.2">
      <c r="A62" s="61" t="s">
        <v>162</v>
      </c>
      <c r="B62" s="66">
        <v>184610</v>
      </c>
      <c r="C62" s="67">
        <v>316</v>
      </c>
      <c r="D62" s="66">
        <v>154652</v>
      </c>
      <c r="E62" s="67">
        <v>266</v>
      </c>
      <c r="F62" s="66">
        <v>232191</v>
      </c>
      <c r="G62" s="67">
        <v>398</v>
      </c>
      <c r="H62" s="66">
        <v>81698</v>
      </c>
      <c r="I62" s="67">
        <v>140</v>
      </c>
      <c r="J62" s="66">
        <v>359013</v>
      </c>
      <c r="K62" s="67">
        <v>617</v>
      </c>
      <c r="L62" s="69">
        <v>1012164</v>
      </c>
      <c r="M62" s="70">
        <v>1737</v>
      </c>
    </row>
    <row r="63" spans="1:13" ht="11.25" customHeight="1" outlineLevel="1" x14ac:dyDescent="0.2">
      <c r="A63" s="61" t="s">
        <v>163</v>
      </c>
      <c r="B63" s="66">
        <v>235470</v>
      </c>
      <c r="C63" s="67">
        <v>245</v>
      </c>
      <c r="D63" s="66">
        <v>170646</v>
      </c>
      <c r="E63" s="67">
        <v>179</v>
      </c>
      <c r="F63" s="66">
        <v>722082</v>
      </c>
      <c r="G63" s="67">
        <v>753</v>
      </c>
      <c r="H63" s="66">
        <v>142118</v>
      </c>
      <c r="I63" s="67">
        <v>149</v>
      </c>
      <c r="J63" s="66">
        <v>3076847</v>
      </c>
      <c r="K63" s="68">
        <v>3209</v>
      </c>
      <c r="L63" s="69">
        <v>4347163</v>
      </c>
      <c r="M63" s="70">
        <v>4535</v>
      </c>
    </row>
    <row r="64" spans="1:13" ht="11.25" customHeight="1" outlineLevel="1" x14ac:dyDescent="0.2">
      <c r="A64" s="61" t="s">
        <v>164</v>
      </c>
      <c r="B64" s="66">
        <v>2919891</v>
      </c>
      <c r="C64" s="68">
        <v>2903</v>
      </c>
      <c r="D64" s="66">
        <v>220477</v>
      </c>
      <c r="E64" s="67">
        <v>218</v>
      </c>
      <c r="F64" s="66">
        <v>1907434</v>
      </c>
      <c r="G64" s="68">
        <v>1896</v>
      </c>
      <c r="H64" s="66">
        <v>196319</v>
      </c>
      <c r="I64" s="67">
        <v>194</v>
      </c>
      <c r="J64" s="66">
        <v>1192093</v>
      </c>
      <c r="K64" s="68">
        <v>1184</v>
      </c>
      <c r="L64" s="69">
        <v>6436214</v>
      </c>
      <c r="M64" s="70">
        <v>6395</v>
      </c>
    </row>
    <row r="65" spans="1:13" ht="11.25" customHeight="1" outlineLevel="1" x14ac:dyDescent="0.2">
      <c r="A65" s="61" t="s">
        <v>165</v>
      </c>
      <c r="B65" s="66">
        <v>445222</v>
      </c>
      <c r="C65" s="67">
        <v>455</v>
      </c>
      <c r="D65" s="66">
        <v>9026</v>
      </c>
      <c r="E65" s="67">
        <v>8</v>
      </c>
      <c r="F65" s="66">
        <v>35308</v>
      </c>
      <c r="G65" s="67">
        <v>36</v>
      </c>
      <c r="H65" s="66">
        <v>628608</v>
      </c>
      <c r="I65" s="67">
        <v>644</v>
      </c>
      <c r="J65" s="66">
        <v>411738</v>
      </c>
      <c r="K65" s="67">
        <v>421</v>
      </c>
      <c r="L65" s="69">
        <v>1529902</v>
      </c>
      <c r="M65" s="70">
        <v>1564</v>
      </c>
    </row>
    <row r="66" spans="1:13" ht="11.25" customHeight="1" outlineLevel="1" x14ac:dyDescent="0.2">
      <c r="A66" s="61" t="s">
        <v>166</v>
      </c>
      <c r="B66" s="73">
        <v>822</v>
      </c>
      <c r="C66" s="67">
        <v>1</v>
      </c>
      <c r="D66" s="66">
        <v>2783</v>
      </c>
      <c r="E66" s="67">
        <v>4</v>
      </c>
      <c r="F66" s="66">
        <v>456464</v>
      </c>
      <c r="G66" s="67">
        <v>468</v>
      </c>
      <c r="H66" s="66">
        <v>581377</v>
      </c>
      <c r="I66" s="67">
        <v>589</v>
      </c>
      <c r="J66" s="73">
        <v>711</v>
      </c>
      <c r="K66" s="67">
        <v>1</v>
      </c>
      <c r="L66" s="69">
        <v>1042157</v>
      </c>
      <c r="M66" s="70">
        <v>1063</v>
      </c>
    </row>
    <row r="67" spans="1:13" ht="11.25" customHeight="1" outlineLevel="1" x14ac:dyDescent="0.2">
      <c r="A67" s="61" t="s">
        <v>167</v>
      </c>
      <c r="B67" s="66">
        <v>10367</v>
      </c>
      <c r="C67" s="67">
        <v>11</v>
      </c>
      <c r="D67" s="72"/>
      <c r="E67" s="72"/>
      <c r="F67" s="66">
        <v>10091</v>
      </c>
      <c r="G67" s="67">
        <v>11</v>
      </c>
      <c r="H67" s="72"/>
      <c r="I67" s="72"/>
      <c r="J67" s="66">
        <v>88170</v>
      </c>
      <c r="K67" s="67">
        <v>90</v>
      </c>
      <c r="L67" s="69">
        <v>108628</v>
      </c>
      <c r="M67" s="71">
        <v>112</v>
      </c>
    </row>
    <row r="68" spans="1:13" ht="11.25" customHeight="1" outlineLevel="1" x14ac:dyDescent="0.2">
      <c r="A68" s="61" t="s">
        <v>168</v>
      </c>
      <c r="B68" s="66">
        <v>198765</v>
      </c>
      <c r="C68" s="67">
        <v>248</v>
      </c>
      <c r="D68" s="66">
        <v>269345</v>
      </c>
      <c r="E68" s="67">
        <v>335</v>
      </c>
      <c r="F68" s="66">
        <v>390199</v>
      </c>
      <c r="G68" s="67">
        <v>487</v>
      </c>
      <c r="H68" s="66">
        <v>35834</v>
      </c>
      <c r="I68" s="67">
        <v>45</v>
      </c>
      <c r="J68" s="66">
        <v>383040</v>
      </c>
      <c r="K68" s="67">
        <v>478</v>
      </c>
      <c r="L68" s="69">
        <v>1277183</v>
      </c>
      <c r="M68" s="70">
        <v>1593</v>
      </c>
    </row>
    <row r="69" spans="1:13" ht="11.25" customHeight="1" outlineLevel="1" x14ac:dyDescent="0.2">
      <c r="A69" s="61" t="s">
        <v>169</v>
      </c>
      <c r="B69" s="66">
        <v>121875</v>
      </c>
      <c r="C69" s="67">
        <v>118</v>
      </c>
      <c r="D69" s="66">
        <v>121875</v>
      </c>
      <c r="E69" s="67">
        <v>119</v>
      </c>
      <c r="F69" s="66">
        <v>121876</v>
      </c>
      <c r="G69" s="67">
        <v>118</v>
      </c>
      <c r="H69" s="66">
        <v>121875</v>
      </c>
      <c r="I69" s="67">
        <v>117</v>
      </c>
      <c r="J69" s="66">
        <v>121875</v>
      </c>
      <c r="K69" s="67">
        <v>115</v>
      </c>
      <c r="L69" s="69">
        <v>609376</v>
      </c>
      <c r="M69" s="71">
        <v>587</v>
      </c>
    </row>
    <row r="70" spans="1:13" ht="11.25" customHeight="1" outlineLevel="1" x14ac:dyDescent="0.2">
      <c r="A70" s="61" t="s">
        <v>170</v>
      </c>
      <c r="B70" s="72"/>
      <c r="C70" s="72"/>
      <c r="D70" s="72"/>
      <c r="E70" s="72"/>
      <c r="F70" s="72"/>
      <c r="G70" s="72"/>
      <c r="H70" s="66">
        <v>2939</v>
      </c>
      <c r="I70" s="67">
        <v>3</v>
      </c>
      <c r="J70" s="66">
        <v>3186</v>
      </c>
      <c r="K70" s="67">
        <v>2</v>
      </c>
      <c r="L70" s="69">
        <v>6125</v>
      </c>
      <c r="M70" s="71">
        <v>5</v>
      </c>
    </row>
    <row r="71" spans="1:13" ht="21.75" customHeight="1" outlineLevel="1" x14ac:dyDescent="0.2">
      <c r="A71" s="61" t="s">
        <v>171</v>
      </c>
      <c r="B71" s="66">
        <v>5562610</v>
      </c>
      <c r="C71" s="68">
        <v>5503</v>
      </c>
      <c r="D71" s="66">
        <v>7866334</v>
      </c>
      <c r="E71" s="68">
        <v>7805</v>
      </c>
      <c r="F71" s="66">
        <v>5180101</v>
      </c>
      <c r="G71" s="68">
        <v>5110</v>
      </c>
      <c r="H71" s="66">
        <v>35661</v>
      </c>
      <c r="I71" s="67">
        <v>38</v>
      </c>
      <c r="J71" s="66">
        <v>248244</v>
      </c>
      <c r="K71" s="67">
        <v>250</v>
      </c>
      <c r="L71" s="69">
        <v>18892950</v>
      </c>
      <c r="M71" s="70">
        <v>18706</v>
      </c>
    </row>
    <row r="72" spans="1:13" ht="21.75" customHeight="1" outlineLevel="1" x14ac:dyDescent="0.2">
      <c r="A72" s="61" t="s">
        <v>172</v>
      </c>
      <c r="B72" s="66">
        <v>7246651</v>
      </c>
      <c r="C72" s="68">
        <v>7321</v>
      </c>
      <c r="D72" s="66">
        <v>194937</v>
      </c>
      <c r="E72" s="67">
        <v>197</v>
      </c>
      <c r="F72" s="66">
        <v>818378</v>
      </c>
      <c r="G72" s="67">
        <v>827</v>
      </c>
      <c r="H72" s="66">
        <v>7803269</v>
      </c>
      <c r="I72" s="68">
        <v>7884</v>
      </c>
      <c r="J72" s="66">
        <v>4731755</v>
      </c>
      <c r="K72" s="68">
        <v>4780</v>
      </c>
      <c r="L72" s="69">
        <v>20794990</v>
      </c>
      <c r="M72" s="70">
        <v>21009</v>
      </c>
    </row>
    <row r="73" spans="1:13" s="62" customFormat="1" ht="18" customHeight="1" x14ac:dyDescent="0.2">
      <c r="A73" s="63" t="s">
        <v>112</v>
      </c>
      <c r="B73" s="64">
        <v>83610519</v>
      </c>
      <c r="C73" s="65">
        <v>83803</v>
      </c>
      <c r="D73" s="64">
        <v>38452004</v>
      </c>
      <c r="E73" s="65">
        <v>38514</v>
      </c>
      <c r="F73" s="64">
        <v>98358715</v>
      </c>
      <c r="G73" s="65">
        <v>98994</v>
      </c>
      <c r="H73" s="64">
        <v>45339900</v>
      </c>
      <c r="I73" s="65">
        <v>45614</v>
      </c>
      <c r="J73" s="64">
        <v>117301773</v>
      </c>
      <c r="K73" s="65">
        <v>118281</v>
      </c>
      <c r="L73" s="64">
        <v>383062911</v>
      </c>
      <c r="M73" s="65">
        <v>385206</v>
      </c>
    </row>
  </sheetData>
  <mergeCells count="11">
    <mergeCell ref="B11:J11"/>
    <mergeCell ref="A6:M6"/>
    <mergeCell ref="A7:M7"/>
    <mergeCell ref="B12:C12"/>
    <mergeCell ref="D12:E12"/>
    <mergeCell ref="F12:G12"/>
    <mergeCell ref="H12:I12"/>
    <mergeCell ref="J12:K12"/>
    <mergeCell ref="L12:M12"/>
    <mergeCell ref="A12:A13"/>
    <mergeCell ref="K10:M10"/>
  </mergeCells>
  <pageMargins left="0.39370078740157477" right="0.39370078740157477" top="0.39370078740157477" bottom="0.39370078740157477" header="0.39370078740157477" footer="0.39370078740157477"/>
  <pageSetup paperSize="9" fitToWidth="0" fitToHeight="0" pageOrder="overThenDown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view="pageBreakPreview" zoomScale="80" zoomScaleNormal="100" zoomScaleSheetLayoutView="80" workbookViewId="0">
      <selection activeCell="A2" sqref="A2:H2"/>
    </sheetView>
  </sheetViews>
  <sheetFormatPr defaultRowHeight="15.75" x14ac:dyDescent="0.25"/>
  <cols>
    <col min="1" max="1" width="8.7109375" style="35" customWidth="1"/>
    <col min="2" max="2" width="52.5703125" style="36" customWidth="1"/>
    <col min="3" max="3" width="10.140625" style="35" customWidth="1"/>
    <col min="4" max="4" width="17.140625" style="35" customWidth="1"/>
    <col min="5" max="5" width="10.85546875" style="56" customWidth="1"/>
    <col min="6" max="6" width="17" style="56" customWidth="1"/>
    <col min="7" max="7" width="11.28515625" style="35" customWidth="1"/>
    <col min="8" max="8" width="16.7109375" style="35" customWidth="1"/>
    <col min="9" max="10" width="9.140625" style="35"/>
    <col min="11" max="11" width="12" style="35" bestFit="1" customWidth="1"/>
    <col min="12" max="16384" width="9.140625" style="35"/>
  </cols>
  <sheetData>
    <row r="1" spans="1:11" customFormat="1" ht="46.5" customHeight="1" x14ac:dyDescent="0.25">
      <c r="A1" s="1"/>
      <c r="B1" s="36"/>
      <c r="C1" s="35"/>
      <c r="D1" s="35"/>
      <c r="E1" s="45"/>
      <c r="F1" s="93" t="s">
        <v>103</v>
      </c>
      <c r="G1" s="93"/>
      <c r="H1" s="93"/>
    </row>
    <row r="2" spans="1:11" ht="32.25" customHeight="1" x14ac:dyDescent="0.25">
      <c r="A2" s="82" t="s">
        <v>100</v>
      </c>
      <c r="B2" s="82"/>
      <c r="C2" s="82"/>
      <c r="D2" s="82"/>
      <c r="E2" s="82"/>
      <c r="F2" s="82"/>
      <c r="G2" s="82"/>
      <c r="H2" s="82"/>
    </row>
    <row r="4" spans="1:11" ht="31.5" customHeight="1" x14ac:dyDescent="0.25">
      <c r="A4" s="83" t="s">
        <v>98</v>
      </c>
      <c r="B4" s="85" t="s">
        <v>97</v>
      </c>
      <c r="C4" s="87" t="s">
        <v>96</v>
      </c>
      <c r="D4" s="87"/>
      <c r="E4" s="94" t="s">
        <v>1</v>
      </c>
      <c r="F4" s="94"/>
      <c r="G4" s="87" t="s">
        <v>102</v>
      </c>
      <c r="H4" s="87"/>
    </row>
    <row r="5" spans="1:11" x14ac:dyDescent="0.25">
      <c r="A5" s="84"/>
      <c r="B5" s="86"/>
      <c r="C5" s="3" t="s">
        <v>3</v>
      </c>
      <c r="D5" s="3" t="s">
        <v>4</v>
      </c>
      <c r="E5" s="49" t="s">
        <v>3</v>
      </c>
      <c r="F5" s="50" t="s">
        <v>4</v>
      </c>
      <c r="G5" s="33" t="s">
        <v>3</v>
      </c>
      <c r="H5" s="33" t="s">
        <v>4</v>
      </c>
    </row>
    <row r="6" spans="1:11" x14ac:dyDescent="0.25">
      <c r="A6" s="44">
        <v>560002</v>
      </c>
      <c r="B6" s="43" t="s">
        <v>95</v>
      </c>
      <c r="C6" s="42">
        <v>5345</v>
      </c>
      <c r="D6" s="41">
        <v>5285882</v>
      </c>
      <c r="E6" s="51">
        <v>-837</v>
      </c>
      <c r="F6" s="52">
        <v>-728303</v>
      </c>
      <c r="G6" s="42">
        <v>4508</v>
      </c>
      <c r="H6" s="41">
        <v>4557579</v>
      </c>
      <c r="I6" s="38"/>
      <c r="J6" s="37"/>
      <c r="K6" s="38"/>
    </row>
    <row r="7" spans="1:11" x14ac:dyDescent="0.25">
      <c r="A7" s="44">
        <v>560014</v>
      </c>
      <c r="B7" s="43" t="s">
        <v>94</v>
      </c>
      <c r="C7" s="42">
        <v>1702</v>
      </c>
      <c r="D7" s="41">
        <v>848600</v>
      </c>
      <c r="E7" s="51">
        <v>-726</v>
      </c>
      <c r="F7" s="52">
        <v>-157951</v>
      </c>
      <c r="G7" s="42">
        <v>976</v>
      </c>
      <c r="H7" s="41">
        <v>690649</v>
      </c>
      <c r="I7" s="38"/>
      <c r="J7" s="37"/>
      <c r="K7" s="38"/>
    </row>
    <row r="8" spans="1:11" ht="15.75" customHeight="1" x14ac:dyDescent="0.25">
      <c r="A8" s="44">
        <v>560017</v>
      </c>
      <c r="B8" s="43" t="s">
        <v>93</v>
      </c>
      <c r="C8" s="42">
        <v>24010</v>
      </c>
      <c r="D8" s="41">
        <v>23332467</v>
      </c>
      <c r="E8" s="51">
        <v>-3296</v>
      </c>
      <c r="F8" s="52">
        <v>-2496026</v>
      </c>
      <c r="G8" s="42">
        <v>20714</v>
      </c>
      <c r="H8" s="41">
        <v>20836441</v>
      </c>
      <c r="I8" s="38"/>
      <c r="J8" s="37"/>
      <c r="K8" s="38"/>
    </row>
    <row r="9" spans="1:11" x14ac:dyDescent="0.25">
      <c r="A9" s="44">
        <v>560019</v>
      </c>
      <c r="B9" s="43" t="s">
        <v>92</v>
      </c>
      <c r="C9" s="42">
        <v>27455</v>
      </c>
      <c r="D9" s="41">
        <v>23915076</v>
      </c>
      <c r="E9" s="51">
        <v>-5129</v>
      </c>
      <c r="F9" s="52">
        <v>-2535413</v>
      </c>
      <c r="G9" s="42">
        <v>22326</v>
      </c>
      <c r="H9" s="41">
        <v>21379663</v>
      </c>
      <c r="I9" s="38"/>
      <c r="J9" s="37"/>
      <c r="K9" s="38"/>
    </row>
    <row r="10" spans="1:11" x14ac:dyDescent="0.25">
      <c r="A10" s="44">
        <v>560021</v>
      </c>
      <c r="B10" s="43" t="s">
        <v>91</v>
      </c>
      <c r="C10" s="42">
        <v>17351</v>
      </c>
      <c r="D10" s="41">
        <v>16425572</v>
      </c>
      <c r="E10" s="51">
        <v>-2639</v>
      </c>
      <c r="F10" s="52">
        <v>-1487896</v>
      </c>
      <c r="G10" s="42">
        <v>14712</v>
      </c>
      <c r="H10" s="41">
        <v>14937676</v>
      </c>
      <c r="I10" s="38"/>
      <c r="J10" s="37"/>
      <c r="K10" s="38"/>
    </row>
    <row r="11" spans="1:11" x14ac:dyDescent="0.25">
      <c r="A11" s="44">
        <v>560022</v>
      </c>
      <c r="B11" s="43" t="s">
        <v>90</v>
      </c>
      <c r="C11" s="42">
        <v>20540</v>
      </c>
      <c r="D11" s="41">
        <v>19897029</v>
      </c>
      <c r="E11" s="51">
        <v>-3226</v>
      </c>
      <c r="F11" s="52">
        <v>-2517715</v>
      </c>
      <c r="G11" s="42">
        <v>17314</v>
      </c>
      <c r="H11" s="41">
        <v>17379314</v>
      </c>
      <c r="I11" s="38"/>
      <c r="J11" s="37"/>
      <c r="K11" s="38"/>
    </row>
    <row r="12" spans="1:11" x14ac:dyDescent="0.25">
      <c r="A12" s="44">
        <v>560024</v>
      </c>
      <c r="B12" s="43" t="s">
        <v>89</v>
      </c>
      <c r="C12" s="42">
        <v>1128</v>
      </c>
      <c r="D12" s="41">
        <v>413645</v>
      </c>
      <c r="E12" s="51">
        <v>-900</v>
      </c>
      <c r="F12" s="52">
        <v>-229788</v>
      </c>
      <c r="G12" s="42">
        <v>228</v>
      </c>
      <c r="H12" s="41">
        <v>183857</v>
      </c>
      <c r="I12" s="38"/>
      <c r="J12" s="37"/>
      <c r="K12" s="38"/>
    </row>
    <row r="13" spans="1:11" x14ac:dyDescent="0.25">
      <c r="A13" s="44">
        <v>560026</v>
      </c>
      <c r="B13" s="43" t="s">
        <v>88</v>
      </c>
      <c r="C13" s="42">
        <v>31027</v>
      </c>
      <c r="D13" s="41">
        <v>29271096</v>
      </c>
      <c r="E13" s="51">
        <v>-5434</v>
      </c>
      <c r="F13" s="52">
        <v>-3823639</v>
      </c>
      <c r="G13" s="42">
        <v>25593</v>
      </c>
      <c r="H13" s="41">
        <v>25447457</v>
      </c>
      <c r="I13" s="38"/>
      <c r="J13" s="37"/>
      <c r="K13" s="38"/>
    </row>
    <row r="14" spans="1:11" x14ac:dyDescent="0.25">
      <c r="A14" s="44">
        <v>560032</v>
      </c>
      <c r="B14" s="43" t="s">
        <v>87</v>
      </c>
      <c r="C14" s="42">
        <v>6029</v>
      </c>
      <c r="D14" s="41">
        <v>5930728</v>
      </c>
      <c r="E14" s="51">
        <v>-778</v>
      </c>
      <c r="F14" s="52">
        <v>-614140</v>
      </c>
      <c r="G14" s="42">
        <v>5251</v>
      </c>
      <c r="H14" s="41">
        <v>5316588</v>
      </c>
      <c r="I14" s="38"/>
      <c r="J14" s="37"/>
      <c r="K14" s="38"/>
    </row>
    <row r="15" spans="1:11" x14ac:dyDescent="0.25">
      <c r="A15" s="44">
        <v>560033</v>
      </c>
      <c r="B15" s="43" t="s">
        <v>86</v>
      </c>
      <c r="C15" s="42">
        <v>12972</v>
      </c>
      <c r="D15" s="41">
        <v>12817842</v>
      </c>
      <c r="E15" s="51">
        <v>-1927</v>
      </c>
      <c r="F15" s="52">
        <v>-1547204</v>
      </c>
      <c r="G15" s="42">
        <v>11045</v>
      </c>
      <c r="H15" s="41">
        <v>11270638</v>
      </c>
      <c r="I15" s="38"/>
      <c r="J15" s="37"/>
      <c r="K15" s="38"/>
    </row>
    <row r="16" spans="1:11" x14ac:dyDescent="0.25">
      <c r="A16" s="44">
        <v>560034</v>
      </c>
      <c r="B16" s="43" t="s">
        <v>85</v>
      </c>
      <c r="C16" s="42">
        <v>11334</v>
      </c>
      <c r="D16" s="41">
        <v>10810577</v>
      </c>
      <c r="E16" s="51">
        <v>-1812</v>
      </c>
      <c r="F16" s="52">
        <v>-1282960</v>
      </c>
      <c r="G16" s="42">
        <v>9522</v>
      </c>
      <c r="H16" s="41">
        <v>9527617</v>
      </c>
      <c r="I16" s="38"/>
      <c r="J16" s="37"/>
      <c r="K16" s="38"/>
    </row>
    <row r="17" spans="1:11" x14ac:dyDescent="0.25">
      <c r="A17" s="44">
        <v>560036</v>
      </c>
      <c r="B17" s="43" t="s">
        <v>84</v>
      </c>
      <c r="C17" s="42">
        <v>13750</v>
      </c>
      <c r="D17" s="41">
        <v>13467625</v>
      </c>
      <c r="E17" s="51">
        <v>-1942</v>
      </c>
      <c r="F17" s="52">
        <v>-1533489</v>
      </c>
      <c r="G17" s="42">
        <v>11808</v>
      </c>
      <c r="H17" s="41">
        <v>11934136</v>
      </c>
      <c r="I17" s="38"/>
      <c r="J17" s="37"/>
      <c r="K17" s="38"/>
    </row>
    <row r="18" spans="1:11" x14ac:dyDescent="0.25">
      <c r="A18" s="44">
        <v>560043</v>
      </c>
      <c r="B18" s="43" t="s">
        <v>83</v>
      </c>
      <c r="C18" s="42">
        <v>6273</v>
      </c>
      <c r="D18" s="41">
        <v>6092275</v>
      </c>
      <c r="E18" s="51">
        <v>-801</v>
      </c>
      <c r="F18" s="52">
        <v>-581416</v>
      </c>
      <c r="G18" s="42">
        <v>5472</v>
      </c>
      <c r="H18" s="41">
        <v>5510859</v>
      </c>
      <c r="I18" s="38"/>
      <c r="J18" s="37"/>
      <c r="K18" s="38"/>
    </row>
    <row r="19" spans="1:11" x14ac:dyDescent="0.25">
      <c r="A19" s="44">
        <v>560045</v>
      </c>
      <c r="B19" s="43" t="s">
        <v>82</v>
      </c>
      <c r="C19" s="42">
        <v>6239</v>
      </c>
      <c r="D19" s="41">
        <v>5822519</v>
      </c>
      <c r="E19" s="51">
        <v>-939</v>
      </c>
      <c r="F19" s="52">
        <v>-571241</v>
      </c>
      <c r="G19" s="42">
        <v>5300</v>
      </c>
      <c r="H19" s="41">
        <v>5251278</v>
      </c>
      <c r="I19" s="38"/>
      <c r="J19" s="37"/>
      <c r="K19" s="38"/>
    </row>
    <row r="20" spans="1:11" x14ac:dyDescent="0.25">
      <c r="A20" s="44">
        <v>560047</v>
      </c>
      <c r="B20" s="43" t="s">
        <v>81</v>
      </c>
      <c r="C20" s="42">
        <v>8793</v>
      </c>
      <c r="D20" s="41">
        <v>8525211</v>
      </c>
      <c r="E20" s="51">
        <v>-1204</v>
      </c>
      <c r="F20" s="52">
        <v>-899587</v>
      </c>
      <c r="G20" s="42">
        <v>7589</v>
      </c>
      <c r="H20" s="41">
        <v>7625624</v>
      </c>
      <c r="I20" s="38"/>
      <c r="J20" s="37"/>
      <c r="K20" s="38"/>
    </row>
    <row r="21" spans="1:11" x14ac:dyDescent="0.25">
      <c r="A21" s="44">
        <v>560052</v>
      </c>
      <c r="B21" s="43" t="s">
        <v>80</v>
      </c>
      <c r="C21" s="42">
        <v>5227</v>
      </c>
      <c r="D21" s="41">
        <v>5168481</v>
      </c>
      <c r="E21" s="51">
        <v>-607</v>
      </c>
      <c r="F21" s="52">
        <v>-439974</v>
      </c>
      <c r="G21" s="42">
        <v>4620</v>
      </c>
      <c r="H21" s="41">
        <v>4728507</v>
      </c>
      <c r="I21" s="38"/>
      <c r="J21" s="37"/>
      <c r="K21" s="38"/>
    </row>
    <row r="22" spans="1:11" x14ac:dyDescent="0.25">
      <c r="A22" s="44">
        <v>560053</v>
      </c>
      <c r="B22" s="43" t="s">
        <v>79</v>
      </c>
      <c r="C22" s="42">
        <v>4680</v>
      </c>
      <c r="D22" s="41">
        <v>4594614</v>
      </c>
      <c r="E22" s="51">
        <v>-615</v>
      </c>
      <c r="F22" s="52">
        <v>-486730</v>
      </c>
      <c r="G22" s="42">
        <v>4065</v>
      </c>
      <c r="H22" s="41">
        <v>4107884</v>
      </c>
      <c r="I22" s="38"/>
      <c r="J22" s="37"/>
      <c r="K22" s="38"/>
    </row>
    <row r="23" spans="1:11" x14ac:dyDescent="0.25">
      <c r="A23" s="44">
        <v>560054</v>
      </c>
      <c r="B23" s="43" t="s">
        <v>78</v>
      </c>
      <c r="C23" s="42">
        <v>4743</v>
      </c>
      <c r="D23" s="41">
        <v>4613512</v>
      </c>
      <c r="E23" s="51">
        <v>-608</v>
      </c>
      <c r="F23" s="52">
        <v>-471551</v>
      </c>
      <c r="G23" s="42">
        <v>4135</v>
      </c>
      <c r="H23" s="41">
        <v>4141961</v>
      </c>
      <c r="I23" s="38"/>
      <c r="J23" s="37"/>
      <c r="K23" s="38"/>
    </row>
    <row r="24" spans="1:11" x14ac:dyDescent="0.25">
      <c r="A24" s="44">
        <v>560055</v>
      </c>
      <c r="B24" s="43" t="s">
        <v>77</v>
      </c>
      <c r="C24" s="42">
        <v>3249</v>
      </c>
      <c r="D24" s="41">
        <v>3186156</v>
      </c>
      <c r="E24" s="51">
        <v>-386</v>
      </c>
      <c r="F24" s="52">
        <v>-319416</v>
      </c>
      <c r="G24" s="42">
        <v>2863</v>
      </c>
      <c r="H24" s="41">
        <v>2866740</v>
      </c>
      <c r="I24" s="38"/>
      <c r="J24" s="37"/>
      <c r="K24" s="38"/>
    </row>
    <row r="25" spans="1:11" x14ac:dyDescent="0.25">
      <c r="A25" s="44">
        <v>560056</v>
      </c>
      <c r="B25" s="43" t="s">
        <v>76</v>
      </c>
      <c r="C25" s="42">
        <v>4559</v>
      </c>
      <c r="D25" s="41">
        <v>4409912</v>
      </c>
      <c r="E25" s="51">
        <v>-542</v>
      </c>
      <c r="F25" s="52">
        <v>-442785</v>
      </c>
      <c r="G25" s="42">
        <v>4017</v>
      </c>
      <c r="H25" s="41">
        <v>3967127</v>
      </c>
      <c r="I25" s="38"/>
      <c r="J25" s="37"/>
      <c r="K25" s="38"/>
    </row>
    <row r="26" spans="1:11" x14ac:dyDescent="0.25">
      <c r="A26" s="44">
        <v>560057</v>
      </c>
      <c r="B26" s="43" t="s">
        <v>75</v>
      </c>
      <c r="C26" s="42">
        <v>3702</v>
      </c>
      <c r="D26" s="41">
        <v>3618501</v>
      </c>
      <c r="E26" s="51">
        <v>-476</v>
      </c>
      <c r="F26" s="52">
        <v>-416218</v>
      </c>
      <c r="G26" s="42">
        <v>3226</v>
      </c>
      <c r="H26" s="41">
        <v>3202283</v>
      </c>
      <c r="I26" s="38"/>
      <c r="J26" s="37"/>
      <c r="K26" s="38"/>
    </row>
    <row r="27" spans="1:11" x14ac:dyDescent="0.25">
      <c r="A27" s="44">
        <v>560058</v>
      </c>
      <c r="B27" s="43" t="s">
        <v>74</v>
      </c>
      <c r="C27" s="42">
        <v>10619</v>
      </c>
      <c r="D27" s="41">
        <v>10208689</v>
      </c>
      <c r="E27" s="51">
        <v>-1518</v>
      </c>
      <c r="F27" s="52">
        <v>-1094518</v>
      </c>
      <c r="G27" s="42">
        <v>9101</v>
      </c>
      <c r="H27" s="41">
        <v>9114171</v>
      </c>
      <c r="I27" s="38"/>
      <c r="J27" s="37"/>
      <c r="K27" s="38"/>
    </row>
    <row r="28" spans="1:11" x14ac:dyDescent="0.25">
      <c r="A28" s="44">
        <v>560059</v>
      </c>
      <c r="B28" s="43" t="s">
        <v>73</v>
      </c>
      <c r="C28" s="42">
        <v>3253</v>
      </c>
      <c r="D28" s="41">
        <v>3212753</v>
      </c>
      <c r="E28" s="51">
        <v>-405</v>
      </c>
      <c r="F28" s="52">
        <v>-361989</v>
      </c>
      <c r="G28" s="42">
        <v>2848</v>
      </c>
      <c r="H28" s="41">
        <v>2850764</v>
      </c>
      <c r="I28" s="38"/>
      <c r="J28" s="37"/>
      <c r="K28" s="38"/>
    </row>
    <row r="29" spans="1:11" x14ac:dyDescent="0.25">
      <c r="A29" s="44">
        <v>560060</v>
      </c>
      <c r="B29" s="43" t="s">
        <v>72</v>
      </c>
      <c r="C29" s="42">
        <v>3561</v>
      </c>
      <c r="D29" s="41">
        <v>3442599</v>
      </c>
      <c r="E29" s="51">
        <v>-539</v>
      </c>
      <c r="F29" s="52">
        <v>-452979</v>
      </c>
      <c r="G29" s="42">
        <v>3022</v>
      </c>
      <c r="H29" s="41">
        <v>2989620</v>
      </c>
      <c r="I29" s="38"/>
      <c r="J29" s="37"/>
      <c r="K29" s="38"/>
    </row>
    <row r="30" spans="1:11" x14ac:dyDescent="0.25">
      <c r="A30" s="44">
        <v>560061</v>
      </c>
      <c r="B30" s="43" t="s">
        <v>71</v>
      </c>
      <c r="C30" s="42">
        <v>5492</v>
      </c>
      <c r="D30" s="41">
        <v>5337868</v>
      </c>
      <c r="E30" s="51">
        <v>-719</v>
      </c>
      <c r="F30" s="52">
        <v>-642798</v>
      </c>
      <c r="G30" s="42">
        <v>4773</v>
      </c>
      <c r="H30" s="41">
        <v>4695070</v>
      </c>
      <c r="I30" s="38"/>
      <c r="J30" s="37"/>
      <c r="K30" s="38"/>
    </row>
    <row r="31" spans="1:11" x14ac:dyDescent="0.25">
      <c r="A31" s="44">
        <v>560062</v>
      </c>
      <c r="B31" s="43" t="s">
        <v>70</v>
      </c>
      <c r="C31" s="42">
        <v>3846</v>
      </c>
      <c r="D31" s="41">
        <v>3798608</v>
      </c>
      <c r="E31" s="51">
        <v>-490</v>
      </c>
      <c r="F31" s="52">
        <v>-431075</v>
      </c>
      <c r="G31" s="42">
        <v>3356</v>
      </c>
      <c r="H31" s="41">
        <v>3367533</v>
      </c>
      <c r="I31" s="38"/>
      <c r="J31" s="37"/>
      <c r="K31" s="38"/>
    </row>
    <row r="32" spans="1:11" x14ac:dyDescent="0.25">
      <c r="A32" s="44">
        <v>560063</v>
      </c>
      <c r="B32" s="43" t="s">
        <v>69</v>
      </c>
      <c r="C32" s="42">
        <v>4194</v>
      </c>
      <c r="D32" s="41">
        <v>4133925</v>
      </c>
      <c r="E32" s="51">
        <v>-516</v>
      </c>
      <c r="F32" s="52">
        <v>-425730</v>
      </c>
      <c r="G32" s="42">
        <v>3678</v>
      </c>
      <c r="H32" s="41">
        <v>3708195</v>
      </c>
      <c r="I32" s="38"/>
      <c r="J32" s="37"/>
      <c r="K32" s="38"/>
    </row>
    <row r="33" spans="1:11" x14ac:dyDescent="0.25">
      <c r="A33" s="44">
        <v>560064</v>
      </c>
      <c r="B33" s="43" t="s">
        <v>68</v>
      </c>
      <c r="C33" s="42">
        <v>9231</v>
      </c>
      <c r="D33" s="41">
        <v>9021643</v>
      </c>
      <c r="E33" s="51">
        <v>-1178</v>
      </c>
      <c r="F33" s="52">
        <v>-956241</v>
      </c>
      <c r="G33" s="42">
        <v>8053</v>
      </c>
      <c r="H33" s="41">
        <v>8065402</v>
      </c>
      <c r="I33" s="38"/>
      <c r="J33" s="37"/>
      <c r="K33" s="38"/>
    </row>
    <row r="34" spans="1:11" x14ac:dyDescent="0.25">
      <c r="A34" s="44">
        <v>560065</v>
      </c>
      <c r="B34" s="43" t="s">
        <v>67</v>
      </c>
      <c r="C34" s="42">
        <v>3892</v>
      </c>
      <c r="D34" s="41">
        <v>3828234</v>
      </c>
      <c r="E34" s="51">
        <v>-481</v>
      </c>
      <c r="F34" s="52">
        <v>-393884</v>
      </c>
      <c r="G34" s="42">
        <v>3411</v>
      </c>
      <c r="H34" s="41">
        <v>3434350</v>
      </c>
      <c r="I34" s="38"/>
      <c r="J34" s="37"/>
      <c r="K34" s="38"/>
    </row>
    <row r="35" spans="1:11" x14ac:dyDescent="0.25">
      <c r="A35" s="44">
        <v>560066</v>
      </c>
      <c r="B35" s="43" t="s">
        <v>66</v>
      </c>
      <c r="C35" s="42">
        <v>2658</v>
      </c>
      <c r="D35" s="41">
        <v>2631713</v>
      </c>
      <c r="E35" s="51">
        <v>-301</v>
      </c>
      <c r="F35" s="52">
        <v>-236626</v>
      </c>
      <c r="G35" s="42">
        <v>2357</v>
      </c>
      <c r="H35" s="41">
        <v>2395087</v>
      </c>
      <c r="I35" s="38"/>
      <c r="J35" s="37"/>
      <c r="K35" s="38"/>
    </row>
    <row r="36" spans="1:11" x14ac:dyDescent="0.25">
      <c r="A36" s="44">
        <v>560067</v>
      </c>
      <c r="B36" s="43" t="s">
        <v>65</v>
      </c>
      <c r="C36" s="42">
        <v>6603</v>
      </c>
      <c r="D36" s="41">
        <v>6249959</v>
      </c>
      <c r="E36" s="51">
        <v>-941</v>
      </c>
      <c r="F36" s="52">
        <v>-604095</v>
      </c>
      <c r="G36" s="42">
        <v>5662</v>
      </c>
      <c r="H36" s="41">
        <v>5645864</v>
      </c>
      <c r="I36" s="38"/>
      <c r="J36" s="37"/>
      <c r="K36" s="38"/>
    </row>
    <row r="37" spans="1:11" x14ac:dyDescent="0.25">
      <c r="A37" s="44">
        <v>560068</v>
      </c>
      <c r="B37" s="43" t="s">
        <v>64</v>
      </c>
      <c r="C37" s="42">
        <v>7659</v>
      </c>
      <c r="D37" s="41">
        <v>7380147</v>
      </c>
      <c r="E37" s="51">
        <v>-989</v>
      </c>
      <c r="F37" s="52">
        <v>-754063</v>
      </c>
      <c r="G37" s="42">
        <v>6670</v>
      </c>
      <c r="H37" s="41">
        <v>6626084</v>
      </c>
      <c r="I37" s="38"/>
      <c r="J37" s="37"/>
      <c r="K37" s="38"/>
    </row>
    <row r="38" spans="1:11" x14ac:dyDescent="0.25">
      <c r="A38" s="44">
        <v>560069</v>
      </c>
      <c r="B38" s="43" t="s">
        <v>63</v>
      </c>
      <c r="C38" s="42">
        <v>4670</v>
      </c>
      <c r="D38" s="41">
        <v>4503819</v>
      </c>
      <c r="E38" s="51">
        <v>-616</v>
      </c>
      <c r="F38" s="52">
        <v>-503941</v>
      </c>
      <c r="G38" s="42">
        <v>4054</v>
      </c>
      <c r="H38" s="41">
        <v>3999878</v>
      </c>
      <c r="I38" s="38"/>
      <c r="J38" s="37"/>
      <c r="K38" s="38"/>
    </row>
    <row r="39" spans="1:11" x14ac:dyDescent="0.25">
      <c r="A39" s="44">
        <v>560070</v>
      </c>
      <c r="B39" s="43" t="s">
        <v>62</v>
      </c>
      <c r="C39" s="42">
        <v>18370</v>
      </c>
      <c r="D39" s="41">
        <v>17191349</v>
      </c>
      <c r="E39" s="51">
        <v>-2947</v>
      </c>
      <c r="F39" s="52">
        <v>-2019233</v>
      </c>
      <c r="G39" s="42">
        <v>15423</v>
      </c>
      <c r="H39" s="41">
        <v>15172116</v>
      </c>
      <c r="I39" s="38"/>
      <c r="J39" s="37"/>
      <c r="K39" s="38"/>
    </row>
    <row r="40" spans="1:11" x14ac:dyDescent="0.25">
      <c r="A40" s="44">
        <v>560071</v>
      </c>
      <c r="B40" s="43" t="s">
        <v>61</v>
      </c>
      <c r="C40" s="42">
        <v>5480</v>
      </c>
      <c r="D40" s="41">
        <v>5271098</v>
      </c>
      <c r="E40" s="51">
        <v>-786</v>
      </c>
      <c r="F40" s="52">
        <v>-598429</v>
      </c>
      <c r="G40" s="42">
        <v>4694</v>
      </c>
      <c r="H40" s="41">
        <v>4672669</v>
      </c>
      <c r="I40" s="38"/>
      <c r="J40" s="37"/>
      <c r="K40" s="38"/>
    </row>
    <row r="41" spans="1:11" x14ac:dyDescent="0.25">
      <c r="A41" s="44">
        <v>560072</v>
      </c>
      <c r="B41" s="43" t="s">
        <v>60</v>
      </c>
      <c r="C41" s="42">
        <v>5830</v>
      </c>
      <c r="D41" s="41">
        <v>5659145</v>
      </c>
      <c r="E41" s="51">
        <v>-765</v>
      </c>
      <c r="F41" s="52">
        <v>-610397</v>
      </c>
      <c r="G41" s="42">
        <v>5065</v>
      </c>
      <c r="H41" s="41">
        <v>5048748</v>
      </c>
      <c r="I41" s="38"/>
      <c r="J41" s="37"/>
      <c r="K41" s="38"/>
    </row>
    <row r="42" spans="1:11" x14ac:dyDescent="0.25">
      <c r="A42" s="44">
        <v>560073</v>
      </c>
      <c r="B42" s="43" t="s">
        <v>59</v>
      </c>
      <c r="C42" s="42">
        <v>3290</v>
      </c>
      <c r="D42" s="41">
        <v>3239914</v>
      </c>
      <c r="E42" s="51">
        <v>-363</v>
      </c>
      <c r="F42" s="52">
        <v>-316585</v>
      </c>
      <c r="G42" s="42">
        <v>2927</v>
      </c>
      <c r="H42" s="41">
        <v>2923329</v>
      </c>
      <c r="I42" s="38"/>
      <c r="J42" s="37"/>
      <c r="K42" s="38"/>
    </row>
    <row r="43" spans="1:11" x14ac:dyDescent="0.25">
      <c r="A43" s="44">
        <v>560074</v>
      </c>
      <c r="B43" s="43" t="s">
        <v>58</v>
      </c>
      <c r="C43" s="42">
        <v>5420</v>
      </c>
      <c r="D43" s="41">
        <v>5351620</v>
      </c>
      <c r="E43" s="51">
        <v>-714</v>
      </c>
      <c r="F43" s="52">
        <v>-619165</v>
      </c>
      <c r="G43" s="42">
        <v>4706</v>
      </c>
      <c r="H43" s="41">
        <v>4732455</v>
      </c>
      <c r="I43" s="38"/>
      <c r="J43" s="37"/>
      <c r="K43" s="38"/>
    </row>
    <row r="44" spans="1:11" x14ac:dyDescent="0.25">
      <c r="A44" s="44">
        <v>560075</v>
      </c>
      <c r="B44" s="43" t="s">
        <v>57</v>
      </c>
      <c r="C44" s="42">
        <v>8865</v>
      </c>
      <c r="D44" s="41">
        <v>8597212</v>
      </c>
      <c r="E44" s="51">
        <v>-1199</v>
      </c>
      <c r="F44" s="52">
        <v>-954402</v>
      </c>
      <c r="G44" s="42">
        <v>7666</v>
      </c>
      <c r="H44" s="41">
        <v>7642810</v>
      </c>
      <c r="I44" s="38"/>
      <c r="J44" s="37"/>
      <c r="K44" s="38"/>
    </row>
    <row r="45" spans="1:11" x14ac:dyDescent="0.25">
      <c r="A45" s="44">
        <v>560076</v>
      </c>
      <c r="B45" s="43" t="s">
        <v>56</v>
      </c>
      <c r="C45" s="42">
        <v>2655</v>
      </c>
      <c r="D45" s="41">
        <v>2644997</v>
      </c>
      <c r="E45" s="51">
        <v>-340</v>
      </c>
      <c r="F45" s="52">
        <v>-326541</v>
      </c>
      <c r="G45" s="42">
        <v>2315</v>
      </c>
      <c r="H45" s="41">
        <v>2318456</v>
      </c>
      <c r="I45" s="38"/>
      <c r="J45" s="37"/>
      <c r="K45" s="38"/>
    </row>
    <row r="46" spans="1:11" x14ac:dyDescent="0.25">
      <c r="A46" s="44">
        <v>560077</v>
      </c>
      <c r="B46" s="43" t="s">
        <v>55</v>
      </c>
      <c r="C46" s="42">
        <v>3171</v>
      </c>
      <c r="D46" s="41">
        <v>3073921</v>
      </c>
      <c r="E46" s="51">
        <v>-403</v>
      </c>
      <c r="F46" s="52">
        <v>-306636</v>
      </c>
      <c r="G46" s="42">
        <v>2768</v>
      </c>
      <c r="H46" s="41">
        <v>2767285</v>
      </c>
      <c r="I46" s="38"/>
      <c r="J46" s="37"/>
      <c r="K46" s="38"/>
    </row>
    <row r="47" spans="1:11" x14ac:dyDescent="0.25">
      <c r="A47" s="44">
        <v>560078</v>
      </c>
      <c r="B47" s="43" t="s">
        <v>54</v>
      </c>
      <c r="C47" s="42">
        <v>10403</v>
      </c>
      <c r="D47" s="41">
        <v>9993423</v>
      </c>
      <c r="E47" s="51">
        <v>-1448</v>
      </c>
      <c r="F47" s="52">
        <v>-1003643</v>
      </c>
      <c r="G47" s="42">
        <v>8955</v>
      </c>
      <c r="H47" s="41">
        <v>8989780</v>
      </c>
      <c r="I47" s="38"/>
      <c r="J47" s="37"/>
      <c r="K47" s="38"/>
    </row>
    <row r="48" spans="1:11" x14ac:dyDescent="0.25">
      <c r="A48" s="44">
        <v>560079</v>
      </c>
      <c r="B48" s="43" t="s">
        <v>53</v>
      </c>
      <c r="C48" s="42">
        <v>9985</v>
      </c>
      <c r="D48" s="41">
        <v>9600282</v>
      </c>
      <c r="E48" s="51">
        <v>-1409</v>
      </c>
      <c r="F48" s="52">
        <v>-1069739</v>
      </c>
      <c r="G48" s="42">
        <v>8576</v>
      </c>
      <c r="H48" s="41">
        <v>8530543</v>
      </c>
      <c r="I48" s="38"/>
      <c r="J48" s="37"/>
      <c r="K48" s="38"/>
    </row>
    <row r="49" spans="1:11" x14ac:dyDescent="0.25">
      <c r="A49" s="44">
        <v>560080</v>
      </c>
      <c r="B49" s="43" t="s">
        <v>52</v>
      </c>
      <c r="C49" s="42">
        <v>5303</v>
      </c>
      <c r="D49" s="41">
        <v>5136353</v>
      </c>
      <c r="E49" s="51">
        <v>-698</v>
      </c>
      <c r="F49" s="52">
        <v>-581626</v>
      </c>
      <c r="G49" s="42">
        <v>4605</v>
      </c>
      <c r="H49" s="41">
        <v>4554727</v>
      </c>
      <c r="I49" s="38"/>
      <c r="J49" s="37"/>
      <c r="K49" s="38"/>
    </row>
    <row r="50" spans="1:11" x14ac:dyDescent="0.25">
      <c r="A50" s="44">
        <v>560081</v>
      </c>
      <c r="B50" s="43" t="s">
        <v>51</v>
      </c>
      <c r="C50" s="42">
        <v>5992</v>
      </c>
      <c r="D50" s="41">
        <v>5855413</v>
      </c>
      <c r="E50" s="51">
        <v>-883</v>
      </c>
      <c r="F50" s="52">
        <v>-757198</v>
      </c>
      <c r="G50" s="42">
        <v>5109</v>
      </c>
      <c r="H50" s="41">
        <v>5098215</v>
      </c>
      <c r="I50" s="38"/>
      <c r="J50" s="37"/>
      <c r="K50" s="38"/>
    </row>
    <row r="51" spans="1:11" x14ac:dyDescent="0.25">
      <c r="A51" s="44">
        <v>560082</v>
      </c>
      <c r="B51" s="43" t="s">
        <v>50</v>
      </c>
      <c r="C51" s="42">
        <v>4595</v>
      </c>
      <c r="D51" s="41">
        <v>4427663</v>
      </c>
      <c r="E51" s="51">
        <v>-607</v>
      </c>
      <c r="F51" s="52">
        <v>-463077</v>
      </c>
      <c r="G51" s="42">
        <v>3988</v>
      </c>
      <c r="H51" s="41">
        <v>3964586</v>
      </c>
      <c r="I51" s="38"/>
      <c r="J51" s="37"/>
      <c r="K51" s="38"/>
    </row>
    <row r="52" spans="1:11" x14ac:dyDescent="0.25">
      <c r="A52" s="44">
        <v>560083</v>
      </c>
      <c r="B52" s="43" t="s">
        <v>49</v>
      </c>
      <c r="C52" s="42">
        <v>4197</v>
      </c>
      <c r="D52" s="41">
        <v>4228921</v>
      </c>
      <c r="E52" s="51">
        <v>-467</v>
      </c>
      <c r="F52" s="52">
        <v>-490464</v>
      </c>
      <c r="G52" s="42">
        <v>3730</v>
      </c>
      <c r="H52" s="41">
        <v>3738457</v>
      </c>
      <c r="I52" s="38"/>
      <c r="J52" s="37"/>
      <c r="K52" s="38"/>
    </row>
    <row r="53" spans="1:11" x14ac:dyDescent="0.25">
      <c r="A53" s="44">
        <v>560084</v>
      </c>
      <c r="B53" s="43" t="s">
        <v>48</v>
      </c>
      <c r="C53" s="42">
        <v>6113</v>
      </c>
      <c r="D53" s="41">
        <v>5840114</v>
      </c>
      <c r="E53" s="51">
        <v>-1009</v>
      </c>
      <c r="F53" s="52">
        <v>-744127</v>
      </c>
      <c r="G53" s="42">
        <v>5104</v>
      </c>
      <c r="H53" s="41">
        <v>5095987</v>
      </c>
      <c r="I53" s="38"/>
      <c r="J53" s="37"/>
      <c r="K53" s="38"/>
    </row>
    <row r="54" spans="1:11" x14ac:dyDescent="0.25">
      <c r="A54" s="44">
        <v>560085</v>
      </c>
      <c r="B54" s="43" t="s">
        <v>47</v>
      </c>
      <c r="C54" s="42">
        <v>3051</v>
      </c>
      <c r="D54" s="41">
        <v>1424725</v>
      </c>
      <c r="E54" s="51">
        <v>-1314</v>
      </c>
      <c r="F54" s="52">
        <v>-412561</v>
      </c>
      <c r="G54" s="42">
        <v>1737</v>
      </c>
      <c r="H54" s="41">
        <v>1012164</v>
      </c>
      <c r="I54" s="38"/>
      <c r="J54" s="37"/>
      <c r="K54" s="38"/>
    </row>
    <row r="55" spans="1:11" x14ac:dyDescent="0.25">
      <c r="A55" s="44">
        <v>560086</v>
      </c>
      <c r="B55" s="43" t="s">
        <v>46</v>
      </c>
      <c r="C55" s="42">
        <v>5410</v>
      </c>
      <c r="D55" s="41">
        <v>4873647</v>
      </c>
      <c r="E55" s="51">
        <v>-875</v>
      </c>
      <c r="F55" s="52">
        <v>-526484</v>
      </c>
      <c r="G55" s="42">
        <v>4535</v>
      </c>
      <c r="H55" s="41">
        <v>4347163</v>
      </c>
      <c r="I55" s="38"/>
      <c r="J55" s="37"/>
      <c r="K55" s="38"/>
    </row>
    <row r="56" spans="1:11" x14ac:dyDescent="0.25">
      <c r="A56" s="44">
        <v>560087</v>
      </c>
      <c r="B56" s="43" t="s">
        <v>45</v>
      </c>
      <c r="C56" s="42">
        <v>7438</v>
      </c>
      <c r="D56" s="41">
        <v>7332181</v>
      </c>
      <c r="E56" s="51">
        <v>-1043</v>
      </c>
      <c r="F56" s="52">
        <v>-895967</v>
      </c>
      <c r="G56" s="42">
        <v>6395</v>
      </c>
      <c r="H56" s="41">
        <v>6436214</v>
      </c>
      <c r="I56" s="38"/>
      <c r="J56" s="37"/>
      <c r="K56" s="38"/>
    </row>
    <row r="57" spans="1:11" x14ac:dyDescent="0.25">
      <c r="A57" s="44">
        <v>560088</v>
      </c>
      <c r="B57" s="43" t="s">
        <v>44</v>
      </c>
      <c r="C57" s="42">
        <v>1802</v>
      </c>
      <c r="D57" s="41">
        <v>1740932</v>
      </c>
      <c r="E57" s="51">
        <v>-238</v>
      </c>
      <c r="F57" s="52">
        <v>-211030</v>
      </c>
      <c r="G57" s="42">
        <v>1564</v>
      </c>
      <c r="H57" s="41">
        <v>1529902</v>
      </c>
      <c r="I57" s="38"/>
      <c r="J57" s="37"/>
      <c r="K57" s="38"/>
    </row>
    <row r="58" spans="1:11" ht="15" customHeight="1" x14ac:dyDescent="0.25">
      <c r="A58" s="44">
        <v>560089</v>
      </c>
      <c r="B58" s="43" t="s">
        <v>43</v>
      </c>
      <c r="C58" s="42">
        <v>1201</v>
      </c>
      <c r="D58" s="41">
        <v>1201545</v>
      </c>
      <c r="E58" s="51">
        <v>-138</v>
      </c>
      <c r="F58" s="52">
        <v>-159388</v>
      </c>
      <c r="G58" s="42">
        <v>1063</v>
      </c>
      <c r="H58" s="41">
        <v>1042157</v>
      </c>
      <c r="I58" s="38"/>
      <c r="J58" s="37"/>
      <c r="K58" s="38"/>
    </row>
    <row r="59" spans="1:11" ht="18" customHeight="1" x14ac:dyDescent="0.25">
      <c r="A59" s="44">
        <v>560096</v>
      </c>
      <c r="B59" s="43" t="s">
        <v>42</v>
      </c>
      <c r="C59" s="42">
        <v>116</v>
      </c>
      <c r="D59" s="41">
        <v>117767</v>
      </c>
      <c r="E59" s="51">
        <v>-4</v>
      </c>
      <c r="F59" s="52">
        <v>-9139</v>
      </c>
      <c r="G59" s="42">
        <v>112</v>
      </c>
      <c r="H59" s="41">
        <v>108628</v>
      </c>
      <c r="I59" s="38"/>
      <c r="J59" s="37"/>
      <c r="K59" s="38"/>
    </row>
    <row r="60" spans="1:11" x14ac:dyDescent="0.25">
      <c r="A60" s="44">
        <v>560098</v>
      </c>
      <c r="B60" s="43" t="s">
        <v>41</v>
      </c>
      <c r="C60" s="42">
        <v>2029</v>
      </c>
      <c r="D60" s="41">
        <v>1511752</v>
      </c>
      <c r="E60" s="51">
        <v>-436</v>
      </c>
      <c r="F60" s="52">
        <v>-234569</v>
      </c>
      <c r="G60" s="42">
        <v>1593</v>
      </c>
      <c r="H60" s="41">
        <v>1277183</v>
      </c>
      <c r="I60" s="38"/>
      <c r="J60" s="37"/>
      <c r="K60" s="38"/>
    </row>
    <row r="61" spans="1:11" x14ac:dyDescent="0.25">
      <c r="A61" s="44">
        <v>560099</v>
      </c>
      <c r="B61" s="43" t="s">
        <v>40</v>
      </c>
      <c r="C61" s="42">
        <v>621</v>
      </c>
      <c r="D61" s="41">
        <v>669906</v>
      </c>
      <c r="E61" s="51">
        <v>-34</v>
      </c>
      <c r="F61" s="52">
        <v>-60530</v>
      </c>
      <c r="G61" s="42">
        <v>587</v>
      </c>
      <c r="H61" s="41">
        <v>609376</v>
      </c>
      <c r="I61" s="38"/>
      <c r="J61" s="37"/>
      <c r="K61" s="38"/>
    </row>
    <row r="62" spans="1:11" x14ac:dyDescent="0.25">
      <c r="A62" s="44">
        <v>560205</v>
      </c>
      <c r="B62" s="43" t="s">
        <v>39</v>
      </c>
      <c r="C62" s="42">
        <v>7</v>
      </c>
      <c r="D62" s="41">
        <v>11756</v>
      </c>
      <c r="E62" s="51">
        <v>-2</v>
      </c>
      <c r="F62" s="52">
        <v>-5631</v>
      </c>
      <c r="G62" s="42">
        <v>5</v>
      </c>
      <c r="H62" s="41">
        <v>6125</v>
      </c>
      <c r="I62" s="38"/>
      <c r="J62" s="37"/>
      <c r="K62" s="38"/>
    </row>
    <row r="63" spans="1:11" x14ac:dyDescent="0.25">
      <c r="A63" s="44">
        <v>560206</v>
      </c>
      <c r="B63" s="43" t="s">
        <v>38</v>
      </c>
      <c r="C63" s="42">
        <v>21677</v>
      </c>
      <c r="D63" s="41">
        <v>21366927</v>
      </c>
      <c r="E63" s="51">
        <v>-2971</v>
      </c>
      <c r="F63" s="52">
        <v>-2473977</v>
      </c>
      <c r="G63" s="42">
        <v>18706</v>
      </c>
      <c r="H63" s="41">
        <v>18892950</v>
      </c>
      <c r="I63" s="38"/>
      <c r="J63" s="37"/>
      <c r="K63" s="38"/>
    </row>
    <row r="64" spans="1:11" x14ac:dyDescent="0.25">
      <c r="A64" s="44">
        <v>560214</v>
      </c>
      <c r="B64" s="43" t="s">
        <v>37</v>
      </c>
      <c r="C64" s="42">
        <v>24896</v>
      </c>
      <c r="D64" s="41">
        <v>25432323</v>
      </c>
      <c r="E64" s="51">
        <v>-3887</v>
      </c>
      <c r="F64" s="52">
        <v>-4637333</v>
      </c>
      <c r="G64" s="42">
        <v>21009</v>
      </c>
      <c r="H64" s="41">
        <v>20794990</v>
      </c>
      <c r="I64" s="38"/>
      <c r="J64" s="37"/>
      <c r="K64" s="38"/>
    </row>
    <row r="65" spans="1:9" x14ac:dyDescent="0.25">
      <c r="A65" s="81" t="s">
        <v>36</v>
      </c>
      <c r="B65" s="81"/>
      <c r="C65" s="40">
        <v>453703</v>
      </c>
      <c r="D65" s="39">
        <v>433992163</v>
      </c>
      <c r="E65" s="53">
        <f>G65-C65</f>
        <v>-68497</v>
      </c>
      <c r="F65" s="54">
        <f>H65-D65</f>
        <v>-50929252</v>
      </c>
      <c r="G65" s="40">
        <v>385206</v>
      </c>
      <c r="H65" s="39">
        <v>383062911</v>
      </c>
      <c r="I65" s="38"/>
    </row>
    <row r="66" spans="1:9" x14ac:dyDescent="0.25">
      <c r="E66" s="55"/>
    </row>
  </sheetData>
  <mergeCells count="8">
    <mergeCell ref="A2:H2"/>
    <mergeCell ref="F1:H1"/>
    <mergeCell ref="A65:B65"/>
    <mergeCell ref="G4:H4"/>
    <mergeCell ref="A4:A5"/>
    <mergeCell ref="B4:B5"/>
    <mergeCell ref="C4:D4"/>
    <mergeCell ref="E4:F4"/>
  </mergeCells>
  <pageMargins left="0.70866141732283472" right="0.70866141732283472" top="0.74803149606299213" bottom="0.74803149606299213" header="0.31496062992125984" footer="0.31496062992125984"/>
  <pageSetup paperSize="9" scale="90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view="pageBreakPreview" topLeftCell="A85" zoomScale="93" zoomScaleNormal="100" zoomScaleSheetLayoutView="93" workbookViewId="0">
      <selection activeCell="C102" sqref="C102"/>
    </sheetView>
  </sheetViews>
  <sheetFormatPr defaultRowHeight="15" x14ac:dyDescent="0.25"/>
  <cols>
    <col min="1" max="1" width="39.140625" customWidth="1"/>
    <col min="2" max="2" width="20.28515625" customWidth="1"/>
    <col min="3" max="3" width="23.140625" customWidth="1"/>
    <col min="4" max="4" width="9.140625" hidden="1" customWidth="1"/>
    <col min="5" max="5" width="9.140625" customWidth="1"/>
    <col min="8" max="8" width="9.140625" customWidth="1"/>
    <col min="11" max="11" width="17" customWidth="1"/>
    <col min="257" max="257" width="39.140625" customWidth="1"/>
    <col min="258" max="258" width="13.85546875" customWidth="1"/>
    <col min="259" max="259" width="19" customWidth="1"/>
    <col min="513" max="513" width="39.140625" customWidth="1"/>
    <col min="514" max="514" width="13.85546875" customWidth="1"/>
    <col min="515" max="515" width="19" customWidth="1"/>
    <col min="769" max="769" width="39.140625" customWidth="1"/>
    <col min="770" max="770" width="13.85546875" customWidth="1"/>
    <col min="771" max="771" width="19" customWidth="1"/>
    <col min="1025" max="1025" width="39.140625" customWidth="1"/>
    <col min="1026" max="1026" width="13.85546875" customWidth="1"/>
    <col min="1027" max="1027" width="19" customWidth="1"/>
    <col min="1281" max="1281" width="39.140625" customWidth="1"/>
    <col min="1282" max="1282" width="13.85546875" customWidth="1"/>
    <col min="1283" max="1283" width="19" customWidth="1"/>
    <col min="1537" max="1537" width="39.140625" customWidth="1"/>
    <col min="1538" max="1538" width="13.85546875" customWidth="1"/>
    <col min="1539" max="1539" width="19" customWidth="1"/>
    <col min="1793" max="1793" width="39.140625" customWidth="1"/>
    <col min="1794" max="1794" width="13.85546875" customWidth="1"/>
    <col min="1795" max="1795" width="19" customWidth="1"/>
    <col min="2049" max="2049" width="39.140625" customWidth="1"/>
    <col min="2050" max="2050" width="13.85546875" customWidth="1"/>
    <col min="2051" max="2051" width="19" customWidth="1"/>
    <col min="2305" max="2305" width="39.140625" customWidth="1"/>
    <col min="2306" max="2306" width="13.85546875" customWidth="1"/>
    <col min="2307" max="2307" width="19" customWidth="1"/>
    <col min="2561" max="2561" width="39.140625" customWidth="1"/>
    <col min="2562" max="2562" width="13.85546875" customWidth="1"/>
    <col min="2563" max="2563" width="19" customWidth="1"/>
    <col min="2817" max="2817" width="39.140625" customWidth="1"/>
    <col min="2818" max="2818" width="13.85546875" customWidth="1"/>
    <col min="2819" max="2819" width="19" customWidth="1"/>
    <col min="3073" max="3073" width="39.140625" customWidth="1"/>
    <col min="3074" max="3074" width="13.85546875" customWidth="1"/>
    <col min="3075" max="3075" width="19" customWidth="1"/>
    <col min="3329" max="3329" width="39.140625" customWidth="1"/>
    <col min="3330" max="3330" width="13.85546875" customWidth="1"/>
    <col min="3331" max="3331" width="19" customWidth="1"/>
    <col min="3585" max="3585" width="39.140625" customWidth="1"/>
    <col min="3586" max="3586" width="13.85546875" customWidth="1"/>
    <col min="3587" max="3587" width="19" customWidth="1"/>
    <col min="3841" max="3841" width="39.140625" customWidth="1"/>
    <col min="3842" max="3842" width="13.85546875" customWidth="1"/>
    <col min="3843" max="3843" width="19" customWidth="1"/>
    <col min="4097" max="4097" width="39.140625" customWidth="1"/>
    <col min="4098" max="4098" width="13.85546875" customWidth="1"/>
    <col min="4099" max="4099" width="19" customWidth="1"/>
    <col min="4353" max="4353" width="39.140625" customWidth="1"/>
    <col min="4354" max="4354" width="13.85546875" customWidth="1"/>
    <col min="4355" max="4355" width="19" customWidth="1"/>
    <col min="4609" max="4609" width="39.140625" customWidth="1"/>
    <col min="4610" max="4610" width="13.85546875" customWidth="1"/>
    <col min="4611" max="4611" width="19" customWidth="1"/>
    <col min="4865" max="4865" width="39.140625" customWidth="1"/>
    <col min="4866" max="4866" width="13.85546875" customWidth="1"/>
    <col min="4867" max="4867" width="19" customWidth="1"/>
    <col min="5121" max="5121" width="39.140625" customWidth="1"/>
    <col min="5122" max="5122" width="13.85546875" customWidth="1"/>
    <col min="5123" max="5123" width="19" customWidth="1"/>
    <col min="5377" max="5377" width="39.140625" customWidth="1"/>
    <col min="5378" max="5378" width="13.85546875" customWidth="1"/>
    <col min="5379" max="5379" width="19" customWidth="1"/>
    <col min="5633" max="5633" width="39.140625" customWidth="1"/>
    <col min="5634" max="5634" width="13.85546875" customWidth="1"/>
    <col min="5635" max="5635" width="19" customWidth="1"/>
    <col min="5889" max="5889" width="39.140625" customWidth="1"/>
    <col min="5890" max="5890" width="13.85546875" customWidth="1"/>
    <col min="5891" max="5891" width="19" customWidth="1"/>
    <col min="6145" max="6145" width="39.140625" customWidth="1"/>
    <col min="6146" max="6146" width="13.85546875" customWidth="1"/>
    <col min="6147" max="6147" width="19" customWidth="1"/>
    <col min="6401" max="6401" width="39.140625" customWidth="1"/>
    <col min="6402" max="6402" width="13.85546875" customWidth="1"/>
    <col min="6403" max="6403" width="19" customWidth="1"/>
    <col min="6657" max="6657" width="39.140625" customWidth="1"/>
    <col min="6658" max="6658" width="13.85546875" customWidth="1"/>
    <col min="6659" max="6659" width="19" customWidth="1"/>
    <col min="6913" max="6913" width="39.140625" customWidth="1"/>
    <col min="6914" max="6914" width="13.85546875" customWidth="1"/>
    <col min="6915" max="6915" width="19" customWidth="1"/>
    <col min="7169" max="7169" width="39.140625" customWidth="1"/>
    <col min="7170" max="7170" width="13.85546875" customWidth="1"/>
    <col min="7171" max="7171" width="19" customWidth="1"/>
    <col min="7425" max="7425" width="39.140625" customWidth="1"/>
    <col min="7426" max="7426" width="13.85546875" customWidth="1"/>
    <col min="7427" max="7427" width="19" customWidth="1"/>
    <col min="7681" max="7681" width="39.140625" customWidth="1"/>
    <col min="7682" max="7682" width="13.85546875" customWidth="1"/>
    <col min="7683" max="7683" width="19" customWidth="1"/>
    <col min="7937" max="7937" width="39.140625" customWidth="1"/>
    <col min="7938" max="7938" width="13.85546875" customWidth="1"/>
    <col min="7939" max="7939" width="19" customWidth="1"/>
    <col min="8193" max="8193" width="39.140625" customWidth="1"/>
    <col min="8194" max="8194" width="13.85546875" customWidth="1"/>
    <col min="8195" max="8195" width="19" customWidth="1"/>
    <col min="8449" max="8449" width="39.140625" customWidth="1"/>
    <col min="8450" max="8450" width="13.85546875" customWidth="1"/>
    <col min="8451" max="8451" width="19" customWidth="1"/>
    <col min="8705" max="8705" width="39.140625" customWidth="1"/>
    <col min="8706" max="8706" width="13.85546875" customWidth="1"/>
    <col min="8707" max="8707" width="19" customWidth="1"/>
    <col min="8961" max="8961" width="39.140625" customWidth="1"/>
    <col min="8962" max="8962" width="13.85546875" customWidth="1"/>
    <col min="8963" max="8963" width="19" customWidth="1"/>
    <col min="9217" max="9217" width="39.140625" customWidth="1"/>
    <col min="9218" max="9218" width="13.85546875" customWidth="1"/>
    <col min="9219" max="9219" width="19" customWidth="1"/>
    <col min="9473" max="9473" width="39.140625" customWidth="1"/>
    <col min="9474" max="9474" width="13.85546875" customWidth="1"/>
    <col min="9475" max="9475" width="19" customWidth="1"/>
    <col min="9729" max="9729" width="39.140625" customWidth="1"/>
    <col min="9730" max="9730" width="13.85546875" customWidth="1"/>
    <col min="9731" max="9731" width="19" customWidth="1"/>
    <col min="9985" max="9985" width="39.140625" customWidth="1"/>
    <col min="9986" max="9986" width="13.85546875" customWidth="1"/>
    <col min="9987" max="9987" width="19" customWidth="1"/>
    <col min="10241" max="10241" width="39.140625" customWidth="1"/>
    <col min="10242" max="10242" width="13.85546875" customWidth="1"/>
    <col min="10243" max="10243" width="19" customWidth="1"/>
    <col min="10497" max="10497" width="39.140625" customWidth="1"/>
    <col min="10498" max="10498" width="13.85546875" customWidth="1"/>
    <col min="10499" max="10499" width="19" customWidth="1"/>
    <col min="10753" max="10753" width="39.140625" customWidth="1"/>
    <col min="10754" max="10754" width="13.85546875" customWidth="1"/>
    <col min="10755" max="10755" width="19" customWidth="1"/>
    <col min="11009" max="11009" width="39.140625" customWidth="1"/>
    <col min="11010" max="11010" width="13.85546875" customWidth="1"/>
    <col min="11011" max="11011" width="19" customWidth="1"/>
    <col min="11265" max="11265" width="39.140625" customWidth="1"/>
    <col min="11266" max="11266" width="13.85546875" customWidth="1"/>
    <col min="11267" max="11267" width="19" customWidth="1"/>
    <col min="11521" max="11521" width="39.140625" customWidth="1"/>
    <col min="11522" max="11522" width="13.85546875" customWidth="1"/>
    <col min="11523" max="11523" width="19" customWidth="1"/>
    <col min="11777" max="11777" width="39.140625" customWidth="1"/>
    <col min="11778" max="11778" width="13.85546875" customWidth="1"/>
    <col min="11779" max="11779" width="19" customWidth="1"/>
    <col min="12033" max="12033" width="39.140625" customWidth="1"/>
    <col min="12034" max="12034" width="13.85546875" customWidth="1"/>
    <col min="12035" max="12035" width="19" customWidth="1"/>
    <col min="12289" max="12289" width="39.140625" customWidth="1"/>
    <col min="12290" max="12290" width="13.85546875" customWidth="1"/>
    <col min="12291" max="12291" width="19" customWidth="1"/>
    <col min="12545" max="12545" width="39.140625" customWidth="1"/>
    <col min="12546" max="12546" width="13.85546875" customWidth="1"/>
    <col min="12547" max="12547" width="19" customWidth="1"/>
    <col min="12801" max="12801" width="39.140625" customWidth="1"/>
    <col min="12802" max="12802" width="13.85546875" customWidth="1"/>
    <col min="12803" max="12803" width="19" customWidth="1"/>
    <col min="13057" max="13057" width="39.140625" customWidth="1"/>
    <col min="13058" max="13058" width="13.85546875" customWidth="1"/>
    <col min="13059" max="13059" width="19" customWidth="1"/>
    <col min="13313" max="13313" width="39.140625" customWidth="1"/>
    <col min="13314" max="13314" width="13.85546875" customWidth="1"/>
    <col min="13315" max="13315" width="19" customWidth="1"/>
    <col min="13569" max="13569" width="39.140625" customWidth="1"/>
    <col min="13570" max="13570" width="13.85546875" customWidth="1"/>
    <col min="13571" max="13571" width="19" customWidth="1"/>
    <col min="13825" max="13825" width="39.140625" customWidth="1"/>
    <col min="13826" max="13826" width="13.85546875" customWidth="1"/>
    <col min="13827" max="13827" width="19" customWidth="1"/>
    <col min="14081" max="14081" width="39.140625" customWidth="1"/>
    <col min="14082" max="14082" width="13.85546875" customWidth="1"/>
    <col min="14083" max="14083" width="19" customWidth="1"/>
    <col min="14337" max="14337" width="39.140625" customWidth="1"/>
    <col min="14338" max="14338" width="13.85546875" customWidth="1"/>
    <col min="14339" max="14339" width="19" customWidth="1"/>
    <col min="14593" max="14593" width="39.140625" customWidth="1"/>
    <col min="14594" max="14594" width="13.85546875" customWidth="1"/>
    <col min="14595" max="14595" width="19" customWidth="1"/>
    <col min="14849" max="14849" width="39.140625" customWidth="1"/>
    <col min="14850" max="14850" width="13.85546875" customWidth="1"/>
    <col min="14851" max="14851" width="19" customWidth="1"/>
    <col min="15105" max="15105" width="39.140625" customWidth="1"/>
    <col min="15106" max="15106" width="13.85546875" customWidth="1"/>
    <col min="15107" max="15107" width="19" customWidth="1"/>
    <col min="15361" max="15361" width="39.140625" customWidth="1"/>
    <col min="15362" max="15362" width="13.85546875" customWidth="1"/>
    <col min="15363" max="15363" width="19" customWidth="1"/>
    <col min="15617" max="15617" width="39.140625" customWidth="1"/>
    <col min="15618" max="15618" width="13.85546875" customWidth="1"/>
    <col min="15619" max="15619" width="19" customWidth="1"/>
    <col min="15873" max="15873" width="39.140625" customWidth="1"/>
    <col min="15874" max="15874" width="13.85546875" customWidth="1"/>
    <col min="15875" max="15875" width="19" customWidth="1"/>
    <col min="16129" max="16129" width="39.140625" customWidth="1"/>
    <col min="16130" max="16130" width="13.85546875" customWidth="1"/>
    <col min="16131" max="16131" width="19" customWidth="1"/>
  </cols>
  <sheetData>
    <row r="1" spans="1:8" ht="58.5" customHeight="1" x14ac:dyDescent="0.25">
      <c r="A1" s="1"/>
      <c r="B1" s="78" t="s">
        <v>109</v>
      </c>
      <c r="C1" s="78"/>
      <c r="D1" s="78"/>
    </row>
    <row r="2" spans="1:8" ht="91.5" customHeight="1" x14ac:dyDescent="0.25">
      <c r="A2" s="79" t="s">
        <v>35</v>
      </c>
      <c r="B2" s="79"/>
      <c r="C2" s="79"/>
      <c r="D2" s="14"/>
      <c r="E2" s="14"/>
      <c r="F2" s="14"/>
      <c r="G2" s="14"/>
      <c r="H2" s="14"/>
    </row>
    <row r="3" spans="1:8" ht="23.25" customHeight="1" x14ac:dyDescent="0.25">
      <c r="A3" s="80"/>
      <c r="B3" s="80" t="s">
        <v>2</v>
      </c>
      <c r="C3" s="80"/>
    </row>
    <row r="4" spans="1:8" x14ac:dyDescent="0.25">
      <c r="A4" s="80"/>
      <c r="B4" s="48" t="s">
        <v>3</v>
      </c>
      <c r="C4" s="48" t="s">
        <v>4</v>
      </c>
    </row>
    <row r="5" spans="1:8" ht="15.75" x14ac:dyDescent="0.25">
      <c r="A5" s="95" t="s">
        <v>23</v>
      </c>
      <c r="B5" s="95"/>
      <c r="C5" s="95"/>
    </row>
    <row r="6" spans="1:8" x14ac:dyDescent="0.25">
      <c r="A6" s="23" t="s">
        <v>16</v>
      </c>
      <c r="B6" s="6">
        <f>B7+B8+B13+B18</f>
        <v>170</v>
      </c>
      <c r="C6" s="7">
        <f>C7+C8+C13+C18</f>
        <v>2833273</v>
      </c>
    </row>
    <row r="7" spans="1:8" x14ac:dyDescent="0.25">
      <c r="A7" s="8" t="s">
        <v>11</v>
      </c>
      <c r="B7" s="9">
        <v>38</v>
      </c>
      <c r="C7" s="10">
        <v>547751</v>
      </c>
    </row>
    <row r="8" spans="1:8" x14ac:dyDescent="0.25">
      <c r="A8" s="8" t="s">
        <v>12</v>
      </c>
      <c r="B8" s="9">
        <f>SUM(B9:B12)</f>
        <v>62</v>
      </c>
      <c r="C8" s="10">
        <f>SUM(C9:C12)</f>
        <v>1040445</v>
      </c>
    </row>
    <row r="9" spans="1:8" x14ac:dyDescent="0.25">
      <c r="A9" s="11" t="s">
        <v>6</v>
      </c>
      <c r="B9" s="11">
        <v>33</v>
      </c>
      <c r="C9" s="12">
        <v>552731</v>
      </c>
    </row>
    <row r="10" spans="1:8" x14ac:dyDescent="0.25">
      <c r="A10" s="11" t="s">
        <v>7</v>
      </c>
      <c r="B10" s="11">
        <v>3</v>
      </c>
      <c r="C10" s="12">
        <v>51097</v>
      </c>
    </row>
    <row r="11" spans="1:8" x14ac:dyDescent="0.25">
      <c r="A11" s="13" t="s">
        <v>8</v>
      </c>
      <c r="B11" s="11">
        <v>12</v>
      </c>
      <c r="C11" s="12">
        <v>232360</v>
      </c>
    </row>
    <row r="12" spans="1:8" x14ac:dyDescent="0.25">
      <c r="A12" s="11" t="s">
        <v>10</v>
      </c>
      <c r="B12" s="11">
        <v>14</v>
      </c>
      <c r="C12" s="12">
        <v>204257</v>
      </c>
    </row>
    <row r="13" spans="1:8" x14ac:dyDescent="0.25">
      <c r="A13" s="8" t="s">
        <v>13</v>
      </c>
      <c r="B13" s="9">
        <f>SUM(B14:B17)</f>
        <v>29</v>
      </c>
      <c r="C13" s="10">
        <f>SUM(C14:C17)</f>
        <v>536761</v>
      </c>
    </row>
    <row r="14" spans="1:8" x14ac:dyDescent="0.25">
      <c r="A14" s="11" t="s">
        <v>6</v>
      </c>
      <c r="B14" s="11">
        <v>12</v>
      </c>
      <c r="C14" s="12">
        <v>240876</v>
      </c>
    </row>
    <row r="15" spans="1:8" x14ac:dyDescent="0.25">
      <c r="A15" s="11" t="s">
        <v>7</v>
      </c>
      <c r="B15" s="11">
        <v>3</v>
      </c>
      <c r="C15" s="12">
        <v>48750</v>
      </c>
    </row>
    <row r="16" spans="1:8" x14ac:dyDescent="0.25">
      <c r="A16" s="13" t="s">
        <v>8</v>
      </c>
      <c r="B16" s="11">
        <v>10</v>
      </c>
      <c r="C16" s="12">
        <v>145525</v>
      </c>
    </row>
    <row r="17" spans="1:3" x14ac:dyDescent="0.25">
      <c r="A17" s="11" t="s">
        <v>10</v>
      </c>
      <c r="B17" s="11">
        <v>4</v>
      </c>
      <c r="C17" s="12">
        <v>101610</v>
      </c>
    </row>
    <row r="18" spans="1:3" x14ac:dyDescent="0.25">
      <c r="A18" s="15" t="s">
        <v>14</v>
      </c>
      <c r="B18" s="9">
        <v>41</v>
      </c>
      <c r="C18" s="10">
        <v>708316</v>
      </c>
    </row>
    <row r="19" spans="1:3" x14ac:dyDescent="0.25">
      <c r="A19" s="23" t="s">
        <v>22</v>
      </c>
      <c r="B19" s="6">
        <f>B20+B21+B26+B31</f>
        <v>215</v>
      </c>
      <c r="C19" s="7">
        <f>C20+C21+C26+C31</f>
        <v>3997021</v>
      </c>
    </row>
    <row r="20" spans="1:3" x14ac:dyDescent="0.25">
      <c r="A20" s="8" t="s">
        <v>11</v>
      </c>
      <c r="B20" s="9">
        <v>63</v>
      </c>
      <c r="C20" s="10">
        <v>1160874</v>
      </c>
    </row>
    <row r="21" spans="1:3" x14ac:dyDescent="0.25">
      <c r="A21" s="8" t="s">
        <v>12</v>
      </c>
      <c r="B21" s="9">
        <f>SUM(B22:B25)</f>
        <v>57</v>
      </c>
      <c r="C21" s="10">
        <f>SUM(C22:C25)</f>
        <v>1276356</v>
      </c>
    </row>
    <row r="22" spans="1:3" x14ac:dyDescent="0.25">
      <c r="A22" s="11" t="s">
        <v>6</v>
      </c>
      <c r="B22" s="11">
        <v>25</v>
      </c>
      <c r="C22" s="12">
        <v>529073</v>
      </c>
    </row>
    <row r="23" spans="1:3" x14ac:dyDescent="0.25">
      <c r="A23" s="11" t="s">
        <v>7</v>
      </c>
      <c r="B23" s="11">
        <v>4</v>
      </c>
      <c r="C23" s="12">
        <v>90947</v>
      </c>
    </row>
    <row r="24" spans="1:3" x14ac:dyDescent="0.25">
      <c r="A24" s="13" t="s">
        <v>8</v>
      </c>
      <c r="B24" s="11">
        <v>16</v>
      </c>
      <c r="C24" s="12">
        <v>425619</v>
      </c>
    </row>
    <row r="25" spans="1:3" x14ac:dyDescent="0.25">
      <c r="A25" s="11" t="s">
        <v>10</v>
      </c>
      <c r="B25" s="11">
        <v>12</v>
      </c>
      <c r="C25" s="12">
        <v>230717</v>
      </c>
    </row>
    <row r="26" spans="1:3" x14ac:dyDescent="0.25">
      <c r="A26" s="8" t="s">
        <v>13</v>
      </c>
      <c r="B26" s="9">
        <f>SUM(B27:B30)</f>
        <v>42</v>
      </c>
      <c r="C26" s="10">
        <f>SUM(C27:C30)</f>
        <v>560538</v>
      </c>
    </row>
    <row r="27" spans="1:3" x14ac:dyDescent="0.25">
      <c r="A27" s="11" t="s">
        <v>6</v>
      </c>
      <c r="B27" s="11">
        <v>22</v>
      </c>
      <c r="C27" s="12">
        <v>287620</v>
      </c>
    </row>
    <row r="28" spans="1:3" x14ac:dyDescent="0.25">
      <c r="A28" s="11" t="s">
        <v>7</v>
      </c>
      <c r="B28" s="11">
        <v>4</v>
      </c>
      <c r="C28" s="12">
        <v>75156</v>
      </c>
    </row>
    <row r="29" spans="1:3" x14ac:dyDescent="0.25">
      <c r="A29" s="13" t="s">
        <v>8</v>
      </c>
      <c r="B29" s="11">
        <v>9</v>
      </c>
      <c r="C29" s="12">
        <v>88603</v>
      </c>
    </row>
    <row r="30" spans="1:3" x14ac:dyDescent="0.25">
      <c r="A30" s="11" t="s">
        <v>10</v>
      </c>
      <c r="B30" s="11">
        <v>7</v>
      </c>
      <c r="C30" s="12">
        <v>109159</v>
      </c>
    </row>
    <row r="31" spans="1:3" x14ac:dyDescent="0.25">
      <c r="A31" s="15" t="s">
        <v>14</v>
      </c>
      <c r="B31" s="9">
        <v>53</v>
      </c>
      <c r="C31" s="10">
        <v>999253</v>
      </c>
    </row>
    <row r="32" spans="1:3" ht="20.25" customHeight="1" x14ac:dyDescent="0.25">
      <c r="A32" s="95" t="s">
        <v>24</v>
      </c>
      <c r="B32" s="95"/>
      <c r="C32" s="95"/>
    </row>
    <row r="33" spans="1:3" ht="17.25" customHeight="1" x14ac:dyDescent="0.25">
      <c r="A33" s="23" t="s">
        <v>25</v>
      </c>
      <c r="B33" s="6">
        <f>B34+B35+B41+B47</f>
        <v>600</v>
      </c>
      <c r="C33" s="7">
        <f>C34+C35+C41+C47</f>
        <v>82486008</v>
      </c>
    </row>
    <row r="34" spans="1:3" x14ac:dyDescent="0.25">
      <c r="A34" s="8" t="s">
        <v>11</v>
      </c>
      <c r="B34" s="9">
        <v>165</v>
      </c>
      <c r="C34" s="10">
        <v>22683652.199999999</v>
      </c>
    </row>
    <row r="35" spans="1:3" x14ac:dyDescent="0.25">
      <c r="A35" s="8" t="s">
        <v>12</v>
      </c>
      <c r="B35" s="9">
        <f>SUM(B36:B40)</f>
        <v>177</v>
      </c>
      <c r="C35" s="10">
        <f>SUM(C36:C40)</f>
        <v>24333372.359999999</v>
      </c>
    </row>
    <row r="36" spans="1:3" x14ac:dyDescent="0.25">
      <c r="A36" s="11" t="s">
        <v>6</v>
      </c>
      <c r="B36" s="11">
        <v>36</v>
      </c>
      <c r="C36" s="12">
        <v>4949160.4800000004</v>
      </c>
    </row>
    <row r="37" spans="1:3" x14ac:dyDescent="0.25">
      <c r="A37" s="11" t="s">
        <v>7</v>
      </c>
      <c r="B37" s="11">
        <v>17</v>
      </c>
      <c r="C37" s="12">
        <v>2337103.56</v>
      </c>
    </row>
    <row r="38" spans="1:3" x14ac:dyDescent="0.25">
      <c r="A38" s="13" t="s">
        <v>8</v>
      </c>
      <c r="B38" s="11">
        <v>45</v>
      </c>
      <c r="C38" s="12">
        <v>6186450.5999999996</v>
      </c>
    </row>
    <row r="39" spans="1:3" x14ac:dyDescent="0.25">
      <c r="A39" s="13" t="s">
        <v>9</v>
      </c>
      <c r="B39" s="11">
        <v>4</v>
      </c>
      <c r="C39" s="12">
        <v>549906.72</v>
      </c>
    </row>
    <row r="40" spans="1:3" x14ac:dyDescent="0.25">
      <c r="A40" s="11" t="s">
        <v>10</v>
      </c>
      <c r="B40" s="11">
        <v>75</v>
      </c>
      <c r="C40" s="12">
        <v>10310751</v>
      </c>
    </row>
    <row r="41" spans="1:3" x14ac:dyDescent="0.25">
      <c r="A41" s="8" t="s">
        <v>13</v>
      </c>
      <c r="B41" s="24">
        <f>SUM(B42:B46)</f>
        <v>113</v>
      </c>
      <c r="C41" s="10">
        <f>SUM(C42:C46)</f>
        <v>15534864.84</v>
      </c>
    </row>
    <row r="42" spans="1:3" x14ac:dyDescent="0.25">
      <c r="A42" s="11" t="s">
        <v>6</v>
      </c>
      <c r="B42" s="11">
        <v>23</v>
      </c>
      <c r="C42" s="12">
        <v>3161963.64</v>
      </c>
    </row>
    <row r="43" spans="1:3" x14ac:dyDescent="0.25">
      <c r="A43" s="11" t="s">
        <v>7</v>
      </c>
      <c r="B43" s="11">
        <v>23</v>
      </c>
      <c r="C43" s="12">
        <v>3161963.64</v>
      </c>
    </row>
    <row r="44" spans="1:3" x14ac:dyDescent="0.25">
      <c r="A44" s="13" t="s">
        <v>8</v>
      </c>
      <c r="B44" s="11">
        <v>23</v>
      </c>
      <c r="C44" s="12">
        <v>3161963.64</v>
      </c>
    </row>
    <row r="45" spans="1:3" x14ac:dyDescent="0.25">
      <c r="A45" s="13" t="s">
        <v>9</v>
      </c>
      <c r="B45" s="11">
        <v>22</v>
      </c>
      <c r="C45" s="12">
        <v>3024486.96</v>
      </c>
    </row>
    <row r="46" spans="1:3" x14ac:dyDescent="0.25">
      <c r="A46" s="11" t="s">
        <v>10</v>
      </c>
      <c r="B46" s="11">
        <v>22</v>
      </c>
      <c r="C46" s="12">
        <v>3024486.96</v>
      </c>
    </row>
    <row r="47" spans="1:3" x14ac:dyDescent="0.25">
      <c r="A47" s="15" t="s">
        <v>14</v>
      </c>
      <c r="B47" s="9">
        <v>145</v>
      </c>
      <c r="C47" s="10">
        <v>19934118.600000001</v>
      </c>
    </row>
    <row r="48" spans="1:3" ht="15.75" x14ac:dyDescent="0.25">
      <c r="A48" s="95" t="s">
        <v>26</v>
      </c>
      <c r="B48" s="95"/>
      <c r="C48" s="95"/>
    </row>
    <row r="49" spans="1:3" x14ac:dyDescent="0.25">
      <c r="A49" s="23" t="s">
        <v>27</v>
      </c>
      <c r="B49" s="6">
        <f>B50+B51+B57+B63</f>
        <v>5552</v>
      </c>
      <c r="C49" s="7">
        <f>C50+C51+C57+C63</f>
        <v>14916452</v>
      </c>
    </row>
    <row r="50" spans="1:3" x14ac:dyDescent="0.25">
      <c r="A50" s="8" t="s">
        <v>11</v>
      </c>
      <c r="B50" s="9">
        <v>3180</v>
      </c>
      <c r="C50" s="10">
        <v>8604988</v>
      </c>
    </row>
    <row r="51" spans="1:3" x14ac:dyDescent="0.25">
      <c r="A51" s="8" t="s">
        <v>12</v>
      </c>
      <c r="B51" s="9">
        <f>SUM(B52:B56)</f>
        <v>929</v>
      </c>
      <c r="C51" s="10">
        <f>SUM(C52:C56)</f>
        <v>2880085</v>
      </c>
    </row>
    <row r="52" spans="1:3" x14ac:dyDescent="0.25">
      <c r="A52" s="11" t="s">
        <v>6</v>
      </c>
      <c r="B52" s="11">
        <v>91</v>
      </c>
      <c r="C52" s="12">
        <v>357260</v>
      </c>
    </row>
    <row r="53" spans="1:3" x14ac:dyDescent="0.25">
      <c r="A53" s="11" t="s">
        <v>7</v>
      </c>
      <c r="B53" s="11">
        <v>88</v>
      </c>
      <c r="C53" s="12">
        <v>350393</v>
      </c>
    </row>
    <row r="54" spans="1:3" x14ac:dyDescent="0.25">
      <c r="A54" s="13" t="s">
        <v>8</v>
      </c>
      <c r="B54" s="11">
        <v>115</v>
      </c>
      <c r="C54" s="12">
        <v>465682</v>
      </c>
    </row>
    <row r="55" spans="1:3" x14ac:dyDescent="0.25">
      <c r="A55" s="13" t="s">
        <v>9</v>
      </c>
      <c r="B55" s="11">
        <v>83</v>
      </c>
      <c r="C55" s="12">
        <v>265355</v>
      </c>
    </row>
    <row r="56" spans="1:3" x14ac:dyDescent="0.25">
      <c r="A56" s="11" t="s">
        <v>10</v>
      </c>
      <c r="B56" s="11">
        <v>552</v>
      </c>
      <c r="C56" s="12">
        <v>1441395</v>
      </c>
    </row>
    <row r="57" spans="1:3" x14ac:dyDescent="0.25">
      <c r="A57" s="8" t="s">
        <v>13</v>
      </c>
      <c r="B57" s="24">
        <f>SUM(B58:B62)</f>
        <v>725</v>
      </c>
      <c r="C57" s="10">
        <f>SUM(C58:C62)</f>
        <v>1594507</v>
      </c>
    </row>
    <row r="58" spans="1:3" x14ac:dyDescent="0.25">
      <c r="A58" s="11" t="s">
        <v>6</v>
      </c>
      <c r="B58" s="11">
        <v>61</v>
      </c>
      <c r="C58" s="12">
        <v>131892</v>
      </c>
    </row>
    <row r="59" spans="1:3" x14ac:dyDescent="0.25">
      <c r="A59" s="11" t="s">
        <v>7</v>
      </c>
      <c r="B59" s="11">
        <v>75</v>
      </c>
      <c r="C59" s="12">
        <v>164297</v>
      </c>
    </row>
    <row r="60" spans="1:3" x14ac:dyDescent="0.25">
      <c r="A60" s="13" t="s">
        <v>8</v>
      </c>
      <c r="B60" s="11">
        <v>123</v>
      </c>
      <c r="C60" s="12">
        <v>271107</v>
      </c>
    </row>
    <row r="61" spans="1:3" x14ac:dyDescent="0.25">
      <c r="A61" s="13" t="s">
        <v>9</v>
      </c>
      <c r="B61" s="11">
        <v>62</v>
      </c>
      <c r="C61" s="12">
        <v>138148</v>
      </c>
    </row>
    <row r="62" spans="1:3" x14ac:dyDescent="0.25">
      <c r="A62" s="11" t="s">
        <v>10</v>
      </c>
      <c r="B62" s="11">
        <v>404</v>
      </c>
      <c r="C62" s="12">
        <v>889063</v>
      </c>
    </row>
    <row r="63" spans="1:3" x14ac:dyDescent="0.25">
      <c r="A63" s="15" t="s">
        <v>14</v>
      </c>
      <c r="B63" s="9">
        <v>718</v>
      </c>
      <c r="C63" s="10">
        <v>1836872</v>
      </c>
    </row>
    <row r="64" spans="1:3" x14ac:dyDescent="0.25">
      <c r="A64" s="23" t="s">
        <v>28</v>
      </c>
      <c r="B64" s="6">
        <f>B65+B66+B73+B72</f>
        <v>4871</v>
      </c>
      <c r="C64" s="7">
        <f>C65+C66+C73+C72</f>
        <v>57835966</v>
      </c>
    </row>
    <row r="65" spans="1:3" x14ac:dyDescent="0.25">
      <c r="A65" s="25" t="s">
        <v>11</v>
      </c>
      <c r="B65" s="26">
        <v>1218</v>
      </c>
      <c r="C65" s="27">
        <v>14458993</v>
      </c>
    </row>
    <row r="66" spans="1:3" x14ac:dyDescent="0.25">
      <c r="A66" s="25" t="s">
        <v>12</v>
      </c>
      <c r="B66" s="26">
        <f>SUM(B67:B71)</f>
        <v>1415</v>
      </c>
      <c r="C66" s="27">
        <f>SUM(C67:C71)</f>
        <v>16424762</v>
      </c>
    </row>
    <row r="67" spans="1:3" x14ac:dyDescent="0.25">
      <c r="A67" s="28" t="s">
        <v>6</v>
      </c>
      <c r="B67" s="28">
        <v>107</v>
      </c>
      <c r="C67" s="29">
        <v>1353387</v>
      </c>
    </row>
    <row r="68" spans="1:3" x14ac:dyDescent="0.25">
      <c r="A68" s="28" t="s">
        <v>7</v>
      </c>
      <c r="B68" s="28">
        <v>87</v>
      </c>
      <c r="C68" s="29">
        <v>1062128</v>
      </c>
    </row>
    <row r="69" spans="1:3" x14ac:dyDescent="0.25">
      <c r="A69" s="30" t="s">
        <v>8</v>
      </c>
      <c r="B69" s="28">
        <v>234</v>
      </c>
      <c r="C69" s="29">
        <v>2802296</v>
      </c>
    </row>
    <row r="70" spans="1:3" x14ac:dyDescent="0.25">
      <c r="A70" s="30" t="s">
        <v>9</v>
      </c>
      <c r="B70" s="28">
        <v>113</v>
      </c>
      <c r="C70" s="29">
        <v>1227981</v>
      </c>
    </row>
    <row r="71" spans="1:3" x14ac:dyDescent="0.25">
      <c r="A71" s="28" t="s">
        <v>10</v>
      </c>
      <c r="B71" s="28">
        <v>874</v>
      </c>
      <c r="C71" s="29">
        <v>9978970</v>
      </c>
    </row>
    <row r="72" spans="1:3" x14ac:dyDescent="0.25">
      <c r="A72" s="31" t="s">
        <v>13</v>
      </c>
      <c r="B72" s="26">
        <v>1218</v>
      </c>
      <c r="C72" s="27">
        <v>14458993</v>
      </c>
    </row>
    <row r="73" spans="1:3" x14ac:dyDescent="0.25">
      <c r="A73" s="25" t="s">
        <v>14</v>
      </c>
      <c r="B73" s="32">
        <f>SUM(B74:B78)</f>
        <v>1020</v>
      </c>
      <c r="C73" s="27">
        <f>SUM(C74:C78)</f>
        <v>12493218</v>
      </c>
    </row>
    <row r="74" spans="1:3" x14ac:dyDescent="0.25">
      <c r="A74" s="28" t="s">
        <v>6</v>
      </c>
      <c r="B74" s="28">
        <v>74</v>
      </c>
      <c r="C74" s="29">
        <v>910170</v>
      </c>
    </row>
    <row r="75" spans="1:3" x14ac:dyDescent="0.25">
      <c r="A75" s="28" t="s">
        <v>7</v>
      </c>
      <c r="B75" s="28">
        <v>56</v>
      </c>
      <c r="C75" s="29">
        <v>703490</v>
      </c>
    </row>
    <row r="76" spans="1:3" x14ac:dyDescent="0.25">
      <c r="A76" s="30" t="s">
        <v>8</v>
      </c>
      <c r="B76" s="28">
        <v>153</v>
      </c>
      <c r="C76" s="29">
        <v>1868563</v>
      </c>
    </row>
    <row r="77" spans="1:3" x14ac:dyDescent="0.25">
      <c r="A77" s="30" t="s">
        <v>9</v>
      </c>
      <c r="B77" s="28">
        <v>82</v>
      </c>
      <c r="C77" s="29">
        <v>997358</v>
      </c>
    </row>
    <row r="78" spans="1:3" x14ac:dyDescent="0.25">
      <c r="A78" s="28" t="s">
        <v>10</v>
      </c>
      <c r="B78" s="28">
        <v>655</v>
      </c>
      <c r="C78" s="29">
        <v>8013637</v>
      </c>
    </row>
    <row r="79" spans="1:3" x14ac:dyDescent="0.25">
      <c r="A79" s="23" t="s">
        <v>29</v>
      </c>
      <c r="B79" s="6">
        <f>B80+B81+B88+B87</f>
        <v>300</v>
      </c>
      <c r="C79" s="7">
        <f>C80+C81+C88+C87</f>
        <v>6152200</v>
      </c>
    </row>
    <row r="80" spans="1:3" x14ac:dyDescent="0.25">
      <c r="A80" s="8" t="s">
        <v>11</v>
      </c>
      <c r="B80" s="9">
        <v>76</v>
      </c>
      <c r="C80" s="10">
        <v>1538049</v>
      </c>
    </row>
    <row r="81" spans="1:3" x14ac:dyDescent="0.25">
      <c r="A81" s="8" t="s">
        <v>12</v>
      </c>
      <c r="B81" s="9">
        <f>SUM(B82:B86)</f>
        <v>82</v>
      </c>
      <c r="C81" s="10">
        <f>SUM(C82:C86)</f>
        <v>1658401</v>
      </c>
    </row>
    <row r="82" spans="1:3" x14ac:dyDescent="0.25">
      <c r="A82" s="11" t="s">
        <v>6</v>
      </c>
      <c r="B82" s="11">
        <v>3</v>
      </c>
      <c r="C82" s="12">
        <v>65523</v>
      </c>
    </row>
    <row r="83" spans="1:3" x14ac:dyDescent="0.25">
      <c r="A83" s="11" t="s">
        <v>7</v>
      </c>
      <c r="B83" s="11">
        <v>2</v>
      </c>
      <c r="C83" s="12">
        <v>40503</v>
      </c>
    </row>
    <row r="84" spans="1:3" x14ac:dyDescent="0.25">
      <c r="A84" s="13" t="s">
        <v>8</v>
      </c>
      <c r="B84" s="11">
        <v>50</v>
      </c>
      <c r="C84" s="12">
        <v>1024032</v>
      </c>
    </row>
    <row r="85" spans="1:3" x14ac:dyDescent="0.25">
      <c r="A85" s="13" t="s">
        <v>9</v>
      </c>
      <c r="B85" s="11">
        <v>7</v>
      </c>
      <c r="C85" s="12">
        <v>130187</v>
      </c>
    </row>
    <row r="86" spans="1:3" x14ac:dyDescent="0.25">
      <c r="A86" s="11" t="s">
        <v>10</v>
      </c>
      <c r="B86" s="11">
        <v>20</v>
      </c>
      <c r="C86" s="12">
        <v>398156</v>
      </c>
    </row>
    <row r="87" spans="1:3" x14ac:dyDescent="0.25">
      <c r="A87" s="15" t="s">
        <v>13</v>
      </c>
      <c r="B87" s="9">
        <v>76</v>
      </c>
      <c r="C87" s="10">
        <v>1569628</v>
      </c>
    </row>
    <row r="88" spans="1:3" x14ac:dyDescent="0.25">
      <c r="A88" s="8" t="s">
        <v>14</v>
      </c>
      <c r="B88" s="24">
        <f>SUM(B89:B92)</f>
        <v>66</v>
      </c>
      <c r="C88" s="10">
        <f>SUM(C89:C92)</f>
        <v>1386122</v>
      </c>
    </row>
    <row r="89" spans="1:3" x14ac:dyDescent="0.25">
      <c r="A89" s="11" t="s">
        <v>7</v>
      </c>
      <c r="B89" s="11">
        <v>1</v>
      </c>
      <c r="C89" s="12">
        <v>19231</v>
      </c>
    </row>
    <row r="90" spans="1:3" x14ac:dyDescent="0.25">
      <c r="A90" s="13" t="s">
        <v>8</v>
      </c>
      <c r="B90" s="11">
        <v>43</v>
      </c>
      <c r="C90" s="12">
        <v>898951</v>
      </c>
    </row>
    <row r="91" spans="1:3" x14ac:dyDescent="0.25">
      <c r="A91" s="13" t="s">
        <v>9</v>
      </c>
      <c r="B91" s="11">
        <v>8</v>
      </c>
      <c r="C91" s="12">
        <v>150338</v>
      </c>
    </row>
    <row r="92" spans="1:3" x14ac:dyDescent="0.25">
      <c r="A92" s="11" t="s">
        <v>10</v>
      </c>
      <c r="B92" s="11">
        <v>14</v>
      </c>
      <c r="C92" s="12">
        <v>317602</v>
      </c>
    </row>
    <row r="93" spans="1:3" ht="18" customHeight="1" x14ac:dyDescent="0.25">
      <c r="A93" s="95" t="s">
        <v>31</v>
      </c>
      <c r="B93" s="95"/>
      <c r="C93" s="95"/>
    </row>
    <row r="94" spans="1:3" x14ac:dyDescent="0.25">
      <c r="A94" s="23" t="s">
        <v>28</v>
      </c>
      <c r="B94" s="6">
        <f>B95+B100+B105+B109</f>
        <v>1423</v>
      </c>
      <c r="C94" s="7">
        <f>C95+C100+C105+C109</f>
        <v>16256000</v>
      </c>
    </row>
    <row r="95" spans="1:3" x14ac:dyDescent="0.25">
      <c r="A95" s="8" t="s">
        <v>11</v>
      </c>
      <c r="B95" s="9">
        <f>SUM(B96:B99)</f>
        <v>354</v>
      </c>
      <c r="C95" s="10">
        <f>SUM(C96:C99)</f>
        <v>4017345</v>
      </c>
    </row>
    <row r="96" spans="1:3" x14ac:dyDescent="0.25">
      <c r="A96" s="11" t="s">
        <v>6</v>
      </c>
      <c r="B96" s="11">
        <v>1</v>
      </c>
      <c r="C96" s="12">
        <v>11625</v>
      </c>
    </row>
    <row r="97" spans="1:3" x14ac:dyDescent="0.25">
      <c r="A97" s="11" t="s">
        <v>7</v>
      </c>
      <c r="B97" s="11">
        <v>7</v>
      </c>
      <c r="C97" s="12">
        <v>84882</v>
      </c>
    </row>
    <row r="98" spans="1:3" x14ac:dyDescent="0.25">
      <c r="A98" s="13" t="s">
        <v>8</v>
      </c>
      <c r="B98" s="11">
        <v>17</v>
      </c>
      <c r="C98" s="12">
        <v>169511</v>
      </c>
    </row>
    <row r="99" spans="1:3" x14ac:dyDescent="0.25">
      <c r="A99" s="11" t="s">
        <v>10</v>
      </c>
      <c r="B99" s="11">
        <v>329</v>
      </c>
      <c r="C99" s="12">
        <v>3751327</v>
      </c>
    </row>
    <row r="100" spans="1:3" x14ac:dyDescent="0.25">
      <c r="A100" s="8" t="s">
        <v>12</v>
      </c>
      <c r="B100" s="9">
        <f>SUM(B101:B104)</f>
        <v>416</v>
      </c>
      <c r="C100" s="10">
        <f>SUM(C101:C104)</f>
        <v>4615991</v>
      </c>
    </row>
    <row r="101" spans="1:3" x14ac:dyDescent="0.25">
      <c r="A101" s="11" t="s">
        <v>6</v>
      </c>
      <c r="B101" s="11">
        <v>1</v>
      </c>
      <c r="C101" s="12">
        <v>11497</v>
      </c>
    </row>
    <row r="102" spans="1:3" x14ac:dyDescent="0.25">
      <c r="A102" s="11" t="s">
        <v>7</v>
      </c>
      <c r="B102" s="11">
        <v>11</v>
      </c>
      <c r="C102" s="12">
        <v>111353</v>
      </c>
    </row>
    <row r="103" spans="1:3" x14ac:dyDescent="0.25">
      <c r="A103" s="13" t="s">
        <v>8</v>
      </c>
      <c r="B103" s="11">
        <v>18</v>
      </c>
      <c r="C103" s="12">
        <v>174544</v>
      </c>
    </row>
    <row r="104" spans="1:3" x14ac:dyDescent="0.25">
      <c r="A104" s="11" t="s">
        <v>10</v>
      </c>
      <c r="B104" s="11">
        <v>386</v>
      </c>
      <c r="C104" s="12">
        <v>4318597</v>
      </c>
    </row>
    <row r="105" spans="1:3" x14ac:dyDescent="0.25">
      <c r="A105" s="8" t="s">
        <v>13</v>
      </c>
      <c r="B105" s="24">
        <f>SUM(B106:B108)</f>
        <v>298</v>
      </c>
      <c r="C105" s="10">
        <f>SUM(C106:C108)</f>
        <v>3558667</v>
      </c>
    </row>
    <row r="106" spans="1:3" x14ac:dyDescent="0.25">
      <c r="A106" s="11" t="s">
        <v>7</v>
      </c>
      <c r="B106" s="11">
        <v>11</v>
      </c>
      <c r="C106" s="12">
        <v>133459</v>
      </c>
    </row>
    <row r="107" spans="1:3" x14ac:dyDescent="0.25">
      <c r="A107" s="13" t="s">
        <v>8</v>
      </c>
      <c r="B107" s="11">
        <v>13</v>
      </c>
      <c r="C107" s="12">
        <v>153852</v>
      </c>
    </row>
    <row r="108" spans="1:3" x14ac:dyDescent="0.25">
      <c r="A108" s="11" t="s">
        <v>10</v>
      </c>
      <c r="B108" s="11">
        <v>274</v>
      </c>
      <c r="C108" s="12">
        <v>3271356</v>
      </c>
    </row>
    <row r="109" spans="1:3" x14ac:dyDescent="0.25">
      <c r="A109" s="15" t="s">
        <v>14</v>
      </c>
      <c r="B109" s="9">
        <v>355</v>
      </c>
      <c r="C109" s="10">
        <v>4063997</v>
      </c>
    </row>
    <row r="110" spans="1:3" ht="18" customHeight="1" x14ac:dyDescent="0.25">
      <c r="A110" s="95" t="s">
        <v>32</v>
      </c>
      <c r="B110" s="95"/>
      <c r="C110" s="95"/>
    </row>
    <row r="111" spans="1:3" x14ac:dyDescent="0.25">
      <c r="A111" s="23" t="s">
        <v>29</v>
      </c>
      <c r="B111" s="6">
        <f>B112+B113+B118+B124</f>
        <v>2751</v>
      </c>
      <c r="C111" s="7">
        <f>C112+C113+C118+C124</f>
        <v>58615000</v>
      </c>
    </row>
    <row r="112" spans="1:3" x14ac:dyDescent="0.25">
      <c r="A112" s="8" t="s">
        <v>11</v>
      </c>
      <c r="B112" s="9">
        <v>688</v>
      </c>
      <c r="C112" s="10">
        <v>14653751</v>
      </c>
    </row>
    <row r="113" spans="1:3" x14ac:dyDescent="0.25">
      <c r="A113" s="8" t="s">
        <v>12</v>
      </c>
      <c r="B113" s="9">
        <f>SUM(B114:B117)</f>
        <v>785</v>
      </c>
      <c r="C113" s="10">
        <f>SUM(C114:C117)</f>
        <v>17631757</v>
      </c>
    </row>
    <row r="114" spans="1:3" x14ac:dyDescent="0.25">
      <c r="A114" s="11" t="s">
        <v>6</v>
      </c>
      <c r="B114" s="11">
        <v>24</v>
      </c>
      <c r="C114" s="12">
        <v>534994</v>
      </c>
    </row>
    <row r="115" spans="1:3" x14ac:dyDescent="0.25">
      <c r="A115" s="13" t="s">
        <v>8</v>
      </c>
      <c r="B115" s="11">
        <v>638</v>
      </c>
      <c r="C115" s="12">
        <v>14530868</v>
      </c>
    </row>
    <row r="116" spans="1:3" x14ac:dyDescent="0.25">
      <c r="A116" s="13" t="s">
        <v>9</v>
      </c>
      <c r="B116" s="11">
        <v>118</v>
      </c>
      <c r="C116" s="12">
        <v>2471687</v>
      </c>
    </row>
    <row r="117" spans="1:3" x14ac:dyDescent="0.25">
      <c r="A117" s="11" t="s">
        <v>10</v>
      </c>
      <c r="B117" s="11">
        <v>5</v>
      </c>
      <c r="C117" s="12">
        <v>94208</v>
      </c>
    </row>
    <row r="118" spans="1:3" x14ac:dyDescent="0.25">
      <c r="A118" s="8" t="s">
        <v>13</v>
      </c>
      <c r="B118" s="24">
        <f>SUM(B119:B123)</f>
        <v>639</v>
      </c>
      <c r="C118" s="10">
        <f>SUM(C119:C123)</f>
        <v>13149402</v>
      </c>
    </row>
    <row r="119" spans="1:3" x14ac:dyDescent="0.25">
      <c r="A119" s="11" t="s">
        <v>6</v>
      </c>
      <c r="B119" s="11">
        <v>15</v>
      </c>
      <c r="C119" s="12">
        <v>298996</v>
      </c>
    </row>
    <row r="120" spans="1:3" x14ac:dyDescent="0.25">
      <c r="A120" s="11" t="s">
        <v>7</v>
      </c>
      <c r="B120" s="11">
        <v>1</v>
      </c>
      <c r="C120" s="12">
        <v>21806</v>
      </c>
    </row>
    <row r="121" spans="1:3" x14ac:dyDescent="0.25">
      <c r="A121" s="13" t="s">
        <v>8</v>
      </c>
      <c r="B121" s="11">
        <v>522</v>
      </c>
      <c r="C121" s="12">
        <v>10743230</v>
      </c>
    </row>
    <row r="122" spans="1:3" x14ac:dyDescent="0.25">
      <c r="A122" s="13" t="s">
        <v>9</v>
      </c>
      <c r="B122" s="11">
        <v>91</v>
      </c>
      <c r="C122" s="12">
        <v>1883227</v>
      </c>
    </row>
    <row r="123" spans="1:3" x14ac:dyDescent="0.25">
      <c r="A123" s="11" t="s">
        <v>10</v>
      </c>
      <c r="B123" s="11">
        <v>10</v>
      </c>
      <c r="C123" s="12">
        <v>202143</v>
      </c>
    </row>
    <row r="124" spans="1:3" x14ac:dyDescent="0.25">
      <c r="A124" s="15" t="s">
        <v>14</v>
      </c>
      <c r="B124" s="9">
        <f>SUM(B125:B129)</f>
        <v>639</v>
      </c>
      <c r="C124" s="10">
        <f>SUM(C125:C129)</f>
        <v>13180090</v>
      </c>
    </row>
    <row r="125" spans="1:3" x14ac:dyDescent="0.25">
      <c r="A125" s="11" t="s">
        <v>6</v>
      </c>
      <c r="B125" s="11">
        <v>14</v>
      </c>
      <c r="C125" s="12">
        <v>299693</v>
      </c>
    </row>
    <row r="126" spans="1:3" x14ac:dyDescent="0.25">
      <c r="A126" s="11" t="s">
        <v>7</v>
      </c>
      <c r="B126" s="11">
        <v>2</v>
      </c>
      <c r="C126" s="12">
        <v>21857</v>
      </c>
    </row>
    <row r="127" spans="1:3" x14ac:dyDescent="0.25">
      <c r="A127" s="13" t="s">
        <v>8</v>
      </c>
      <c r="B127" s="11">
        <v>523</v>
      </c>
      <c r="C127" s="12">
        <v>10768304</v>
      </c>
    </row>
    <row r="128" spans="1:3" x14ac:dyDescent="0.25">
      <c r="A128" s="13" t="s">
        <v>9</v>
      </c>
      <c r="B128" s="11">
        <v>92</v>
      </c>
      <c r="C128" s="12">
        <v>1887621</v>
      </c>
    </row>
    <row r="129" spans="1:3" x14ac:dyDescent="0.25">
      <c r="A129" s="11" t="s">
        <v>10</v>
      </c>
      <c r="B129" s="11">
        <v>8</v>
      </c>
      <c r="C129" s="12">
        <v>202615</v>
      </c>
    </row>
    <row r="130" spans="1:3" ht="20.25" customHeight="1" x14ac:dyDescent="0.25">
      <c r="A130" s="95" t="s">
        <v>33</v>
      </c>
      <c r="B130" s="95"/>
      <c r="C130" s="95"/>
    </row>
    <row r="131" spans="1:3" ht="15.75" customHeight="1" x14ac:dyDescent="0.25">
      <c r="A131" s="23" t="s">
        <v>29</v>
      </c>
      <c r="B131" s="6">
        <f>B132+B133+B139+B145</f>
        <v>5423</v>
      </c>
      <c r="C131" s="7">
        <f>C132+C133+C139+C145</f>
        <v>203993675</v>
      </c>
    </row>
    <row r="132" spans="1:3" x14ac:dyDescent="0.25">
      <c r="A132" s="8" t="s">
        <v>11</v>
      </c>
      <c r="B132" s="9">
        <v>1357</v>
      </c>
      <c r="C132" s="10">
        <v>50998420</v>
      </c>
    </row>
    <row r="133" spans="1:3" x14ac:dyDescent="0.25">
      <c r="A133" s="8" t="s">
        <v>12</v>
      </c>
      <c r="B133" s="9">
        <f>SUM(B134:B138)</f>
        <v>1659</v>
      </c>
      <c r="C133" s="10">
        <f>SUM(C134:C138)</f>
        <v>55495220</v>
      </c>
    </row>
    <row r="134" spans="1:3" x14ac:dyDescent="0.25">
      <c r="A134" s="11" t="s">
        <v>6</v>
      </c>
      <c r="B134" s="11">
        <v>851</v>
      </c>
      <c r="C134" s="12">
        <v>28543757</v>
      </c>
    </row>
    <row r="135" spans="1:3" x14ac:dyDescent="0.25">
      <c r="A135" s="11" t="s">
        <v>7</v>
      </c>
      <c r="B135" s="11">
        <v>131</v>
      </c>
      <c r="C135" s="12">
        <v>3944186</v>
      </c>
    </row>
    <row r="136" spans="1:3" x14ac:dyDescent="0.25">
      <c r="A136" s="13" t="s">
        <v>8</v>
      </c>
      <c r="B136" s="11">
        <v>421</v>
      </c>
      <c r="C136" s="12">
        <v>14203725</v>
      </c>
    </row>
    <row r="137" spans="1:3" x14ac:dyDescent="0.25">
      <c r="A137" s="13" t="s">
        <v>9</v>
      </c>
      <c r="B137" s="11">
        <v>25</v>
      </c>
      <c r="C137" s="12">
        <v>1033537</v>
      </c>
    </row>
    <row r="138" spans="1:3" x14ac:dyDescent="0.25">
      <c r="A138" s="11" t="s">
        <v>10</v>
      </c>
      <c r="B138" s="11">
        <v>231</v>
      </c>
      <c r="C138" s="12">
        <v>7770015</v>
      </c>
    </row>
    <row r="139" spans="1:3" x14ac:dyDescent="0.25">
      <c r="A139" s="8" t="s">
        <v>13</v>
      </c>
      <c r="B139" s="24">
        <f>SUM(B140:B144)</f>
        <v>1055</v>
      </c>
      <c r="C139" s="10">
        <f>SUM(C140:C144)</f>
        <v>46501620</v>
      </c>
    </row>
    <row r="140" spans="1:3" x14ac:dyDescent="0.25">
      <c r="A140" s="11" t="s">
        <v>6</v>
      </c>
      <c r="B140" s="11">
        <v>559</v>
      </c>
      <c r="C140" s="12">
        <v>24644385</v>
      </c>
    </row>
    <row r="141" spans="1:3" x14ac:dyDescent="0.25">
      <c r="A141" s="11" t="s">
        <v>7</v>
      </c>
      <c r="B141" s="11">
        <v>76</v>
      </c>
      <c r="C141" s="12">
        <v>3358653</v>
      </c>
    </row>
    <row r="142" spans="1:3" x14ac:dyDescent="0.25">
      <c r="A142" s="13" t="s">
        <v>8</v>
      </c>
      <c r="B142" s="11">
        <v>257</v>
      </c>
      <c r="C142" s="12">
        <v>11345446</v>
      </c>
    </row>
    <row r="143" spans="1:3" x14ac:dyDescent="0.25">
      <c r="A143" s="13" t="s">
        <v>9</v>
      </c>
      <c r="B143" s="11">
        <v>22</v>
      </c>
      <c r="C143" s="12">
        <v>940730</v>
      </c>
    </row>
    <row r="144" spans="1:3" x14ac:dyDescent="0.25">
      <c r="A144" s="11" t="s">
        <v>10</v>
      </c>
      <c r="B144" s="11">
        <v>141</v>
      </c>
      <c r="C144" s="12">
        <v>6212406</v>
      </c>
    </row>
    <row r="145" spans="1:3" x14ac:dyDescent="0.25">
      <c r="A145" s="15" t="s">
        <v>14</v>
      </c>
      <c r="B145" s="9">
        <v>1352</v>
      </c>
      <c r="C145" s="10">
        <v>50998415</v>
      </c>
    </row>
  </sheetData>
  <mergeCells count="10">
    <mergeCell ref="B1:D1"/>
    <mergeCell ref="A2:C2"/>
    <mergeCell ref="A3:A4"/>
    <mergeCell ref="B3:C3"/>
    <mergeCell ref="A5:C5"/>
    <mergeCell ref="A130:C130"/>
    <mergeCell ref="A110:C110"/>
    <mergeCell ref="A93:C93"/>
    <mergeCell ref="A32:C32"/>
    <mergeCell ref="A48:C48"/>
  </mergeCells>
  <pageMargins left="0.7" right="0.7" top="0.75" bottom="0.75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BreakPreview" topLeftCell="A31" zoomScale="85" zoomScaleNormal="100" zoomScaleSheetLayoutView="85" workbookViewId="0">
      <selection activeCell="X34" sqref="X34"/>
    </sheetView>
  </sheetViews>
  <sheetFormatPr defaultRowHeight="15" x14ac:dyDescent="0.25"/>
  <cols>
    <col min="1" max="1" width="25.7109375" customWidth="1"/>
    <col min="2" max="2" width="15.85546875" customWidth="1"/>
    <col min="3" max="3" width="9.5703125" customWidth="1"/>
    <col min="4" max="4" width="18" customWidth="1"/>
    <col min="5" max="5" width="8.140625" customWidth="1"/>
    <col min="6" max="6" width="15.7109375" customWidth="1"/>
    <col min="7" max="7" width="8.140625" customWidth="1"/>
    <col min="8" max="8" width="16.85546875" customWidth="1"/>
    <col min="10" max="10" width="11.42578125" bestFit="1" customWidth="1"/>
  </cols>
  <sheetData>
    <row r="1" spans="1:8" ht="63.75" customHeight="1" x14ac:dyDescent="0.25">
      <c r="A1" s="1"/>
      <c r="B1" s="1"/>
      <c r="C1" s="1"/>
      <c r="D1" s="1"/>
      <c r="E1" s="2"/>
      <c r="F1" s="78" t="s">
        <v>108</v>
      </c>
      <c r="G1" s="78"/>
      <c r="H1" s="78"/>
    </row>
    <row r="2" spans="1:8" ht="64.5" customHeight="1" x14ac:dyDescent="0.25">
      <c r="A2" s="98" t="s">
        <v>34</v>
      </c>
      <c r="B2" s="98"/>
      <c r="C2" s="98"/>
      <c r="D2" s="98"/>
      <c r="E2" s="98"/>
      <c r="F2" s="98"/>
      <c r="G2" s="98"/>
      <c r="H2" s="98"/>
    </row>
    <row r="3" spans="1:8" ht="15.75" customHeight="1" x14ac:dyDescent="0.25">
      <c r="A3" s="87" t="s">
        <v>15</v>
      </c>
      <c r="B3" s="99" t="s">
        <v>17</v>
      </c>
      <c r="C3" s="87" t="s">
        <v>0</v>
      </c>
      <c r="D3" s="87"/>
      <c r="E3" s="87" t="s">
        <v>1</v>
      </c>
      <c r="F3" s="87"/>
      <c r="G3" s="87" t="s">
        <v>2</v>
      </c>
      <c r="H3" s="87"/>
    </row>
    <row r="4" spans="1:8" ht="30" customHeight="1" x14ac:dyDescent="0.25">
      <c r="A4" s="87"/>
      <c r="B4" s="99"/>
      <c r="C4" s="3" t="s">
        <v>3</v>
      </c>
      <c r="D4" s="3" t="s">
        <v>4</v>
      </c>
      <c r="E4" s="47" t="s">
        <v>3</v>
      </c>
      <c r="F4" s="4" t="s">
        <v>4</v>
      </c>
      <c r="G4" s="47" t="s">
        <v>3</v>
      </c>
      <c r="H4" s="47" t="s">
        <v>4</v>
      </c>
    </row>
    <row r="5" spans="1:8" ht="19.5" customHeight="1" x14ac:dyDescent="0.25">
      <c r="A5" s="96" t="s">
        <v>23</v>
      </c>
      <c r="B5" s="96"/>
      <c r="C5" s="96"/>
      <c r="D5" s="96"/>
      <c r="E5" s="96"/>
      <c r="F5" s="96"/>
      <c r="G5" s="96"/>
      <c r="H5" s="96"/>
    </row>
    <row r="6" spans="1:8" ht="15.75" x14ac:dyDescent="0.25">
      <c r="A6" s="97" t="s">
        <v>16</v>
      </c>
      <c r="B6" s="47" t="s">
        <v>18</v>
      </c>
      <c r="C6" s="16">
        <v>38</v>
      </c>
      <c r="D6" s="17">
        <v>547751</v>
      </c>
      <c r="E6" s="19">
        <v>0</v>
      </c>
      <c r="F6" s="18">
        <v>0</v>
      </c>
      <c r="G6" s="19">
        <f t="shared" ref="G6:H9" si="0">C6+E6</f>
        <v>38</v>
      </c>
      <c r="H6" s="20">
        <f t="shared" si="0"/>
        <v>547751</v>
      </c>
    </row>
    <row r="7" spans="1:8" ht="17.25" customHeight="1" x14ac:dyDescent="0.25">
      <c r="A7" s="97"/>
      <c r="B7" s="47" t="s">
        <v>19</v>
      </c>
      <c r="C7" s="16">
        <v>48</v>
      </c>
      <c r="D7" s="17">
        <v>868887</v>
      </c>
      <c r="E7" s="19">
        <v>14</v>
      </c>
      <c r="F7" s="18">
        <v>171558</v>
      </c>
      <c r="G7" s="19">
        <f t="shared" si="0"/>
        <v>62</v>
      </c>
      <c r="H7" s="20">
        <f t="shared" si="0"/>
        <v>1040445</v>
      </c>
    </row>
    <row r="8" spans="1:8" ht="15.75" x14ac:dyDescent="0.25">
      <c r="A8" s="97"/>
      <c r="B8" s="47" t="s">
        <v>20</v>
      </c>
      <c r="C8" s="16">
        <v>43</v>
      </c>
      <c r="D8" s="17">
        <v>708319</v>
      </c>
      <c r="E8" s="19">
        <v>-14</v>
      </c>
      <c r="F8" s="18">
        <v>-171558</v>
      </c>
      <c r="G8" s="19">
        <f t="shared" si="0"/>
        <v>29</v>
      </c>
      <c r="H8" s="20">
        <f t="shared" si="0"/>
        <v>536761</v>
      </c>
    </row>
    <row r="9" spans="1:8" ht="15.75" x14ac:dyDescent="0.25">
      <c r="A9" s="97"/>
      <c r="B9" s="47" t="s">
        <v>21</v>
      </c>
      <c r="C9" s="16">
        <v>41</v>
      </c>
      <c r="D9" s="17">
        <v>708316</v>
      </c>
      <c r="E9" s="19">
        <v>0</v>
      </c>
      <c r="F9" s="18">
        <v>0</v>
      </c>
      <c r="G9" s="19">
        <f t="shared" si="0"/>
        <v>41</v>
      </c>
      <c r="H9" s="20">
        <f t="shared" si="0"/>
        <v>708316</v>
      </c>
    </row>
    <row r="10" spans="1:8" ht="18" customHeight="1" x14ac:dyDescent="0.25">
      <c r="A10" s="97"/>
      <c r="B10" s="5" t="s">
        <v>5</v>
      </c>
      <c r="C10" s="21">
        <f t="shared" ref="C10:D10" si="1">SUM(C4:C9)</f>
        <v>170</v>
      </c>
      <c r="D10" s="22">
        <f t="shared" si="1"/>
        <v>2833273</v>
      </c>
      <c r="E10" s="21">
        <f>SUM(E4:E9)</f>
        <v>0</v>
      </c>
      <c r="F10" s="22">
        <f>SUM(F6:F9)</f>
        <v>0</v>
      </c>
      <c r="G10" s="21">
        <f t="shared" ref="G10:H10" si="2">SUM(G6:G9)</f>
        <v>170</v>
      </c>
      <c r="H10" s="22">
        <f t="shared" si="2"/>
        <v>2833273</v>
      </c>
    </row>
    <row r="11" spans="1:8" ht="15.75" x14ac:dyDescent="0.25">
      <c r="A11" s="97" t="s">
        <v>22</v>
      </c>
      <c r="B11" s="47" t="s">
        <v>18</v>
      </c>
      <c r="C11" s="16">
        <v>63</v>
      </c>
      <c r="D11" s="17">
        <v>1160874</v>
      </c>
      <c r="E11" s="19">
        <v>0</v>
      </c>
      <c r="F11" s="18">
        <v>0</v>
      </c>
      <c r="G11" s="19">
        <f t="shared" ref="G11:G14" si="3">C11+E11</f>
        <v>63</v>
      </c>
      <c r="H11" s="20">
        <f t="shared" ref="H11:H14" si="4">D11+F11</f>
        <v>1160874</v>
      </c>
    </row>
    <row r="12" spans="1:8" ht="15.75" x14ac:dyDescent="0.25">
      <c r="A12" s="97"/>
      <c r="B12" s="47" t="s">
        <v>19</v>
      </c>
      <c r="C12" s="16">
        <v>54</v>
      </c>
      <c r="D12" s="17">
        <v>999256</v>
      </c>
      <c r="E12" s="19">
        <v>3</v>
      </c>
      <c r="F12" s="18">
        <v>277100</v>
      </c>
      <c r="G12" s="19">
        <f t="shared" si="3"/>
        <v>57</v>
      </c>
      <c r="H12" s="20">
        <f t="shared" si="4"/>
        <v>1276356</v>
      </c>
    </row>
    <row r="13" spans="1:8" ht="15.75" x14ac:dyDescent="0.25">
      <c r="A13" s="97"/>
      <c r="B13" s="47" t="s">
        <v>20</v>
      </c>
      <c r="C13" s="16">
        <v>45</v>
      </c>
      <c r="D13" s="17">
        <v>837638</v>
      </c>
      <c r="E13" s="19">
        <v>-3</v>
      </c>
      <c r="F13" s="18">
        <v>-277100</v>
      </c>
      <c r="G13" s="19">
        <f t="shared" si="3"/>
        <v>42</v>
      </c>
      <c r="H13" s="20">
        <f t="shared" si="4"/>
        <v>560538</v>
      </c>
    </row>
    <row r="14" spans="1:8" ht="15.75" x14ac:dyDescent="0.25">
      <c r="A14" s="97"/>
      <c r="B14" s="47" t="s">
        <v>21</v>
      </c>
      <c r="C14" s="16">
        <v>53</v>
      </c>
      <c r="D14" s="17">
        <v>999253</v>
      </c>
      <c r="E14" s="19">
        <v>0</v>
      </c>
      <c r="F14" s="18">
        <v>0</v>
      </c>
      <c r="G14" s="19">
        <f t="shared" si="3"/>
        <v>53</v>
      </c>
      <c r="H14" s="20">
        <f t="shared" si="4"/>
        <v>999253</v>
      </c>
    </row>
    <row r="15" spans="1:8" ht="15.75" x14ac:dyDescent="0.25">
      <c r="A15" s="97"/>
      <c r="B15" s="5" t="s">
        <v>5</v>
      </c>
      <c r="C15" s="21">
        <f t="shared" ref="C15" si="5">SUM(C10:C14)</f>
        <v>385</v>
      </c>
      <c r="D15" s="22">
        <f t="shared" ref="D15" si="6">SUM(D10:D14)</f>
        <v>6830294</v>
      </c>
      <c r="E15" s="21">
        <f>SUM(E10:E14)</f>
        <v>0</v>
      </c>
      <c r="F15" s="22">
        <f>SUM(F11:F14)</f>
        <v>0</v>
      </c>
      <c r="G15" s="21">
        <f t="shared" ref="G15" si="7">SUM(G11:G14)</f>
        <v>215</v>
      </c>
      <c r="H15" s="22">
        <f t="shared" ref="H15" si="8">SUM(H11:H14)</f>
        <v>3997021</v>
      </c>
    </row>
    <row r="16" spans="1:8" ht="21.75" customHeight="1" x14ac:dyDescent="0.25">
      <c r="A16" s="96" t="s">
        <v>24</v>
      </c>
      <c r="B16" s="96"/>
      <c r="C16" s="96"/>
      <c r="D16" s="96"/>
      <c r="E16" s="96"/>
      <c r="F16" s="96"/>
      <c r="G16" s="96"/>
      <c r="H16" s="96"/>
    </row>
    <row r="17" spans="1:8" ht="15.75" x14ac:dyDescent="0.25">
      <c r="A17" s="97" t="s">
        <v>25</v>
      </c>
      <c r="B17" s="47" t="s">
        <v>18</v>
      </c>
      <c r="C17" s="16">
        <v>65</v>
      </c>
      <c r="D17" s="17">
        <v>22683652.199999999</v>
      </c>
      <c r="E17" s="19">
        <v>0</v>
      </c>
      <c r="F17" s="18">
        <v>0</v>
      </c>
      <c r="G17" s="19">
        <f t="shared" ref="G17:G20" si="9">C17+E17</f>
        <v>65</v>
      </c>
      <c r="H17" s="20">
        <f t="shared" ref="H17:H20" si="10">D17+F17</f>
        <v>22683652.199999999</v>
      </c>
    </row>
    <row r="18" spans="1:8" ht="15.75" x14ac:dyDescent="0.25">
      <c r="A18" s="97"/>
      <c r="B18" s="47" t="s">
        <v>19</v>
      </c>
      <c r="C18" s="16">
        <v>145</v>
      </c>
      <c r="D18" s="17">
        <v>19934118.600000001</v>
      </c>
      <c r="E18" s="19">
        <v>32</v>
      </c>
      <c r="F18" s="18">
        <v>4399253.76</v>
      </c>
      <c r="G18" s="19">
        <f t="shared" si="9"/>
        <v>177</v>
      </c>
      <c r="H18" s="20">
        <f t="shared" si="10"/>
        <v>24333372.359999999</v>
      </c>
    </row>
    <row r="19" spans="1:8" ht="15.75" x14ac:dyDescent="0.25">
      <c r="A19" s="97"/>
      <c r="B19" s="47" t="s">
        <v>20</v>
      </c>
      <c r="C19" s="16">
        <v>145</v>
      </c>
      <c r="D19" s="17">
        <v>19934118.600000001</v>
      </c>
      <c r="E19" s="19">
        <v>-32</v>
      </c>
      <c r="F19" s="18">
        <v>-4399253.76</v>
      </c>
      <c r="G19" s="19">
        <f t="shared" si="9"/>
        <v>113</v>
      </c>
      <c r="H19" s="20">
        <f t="shared" si="10"/>
        <v>15534864.840000002</v>
      </c>
    </row>
    <row r="20" spans="1:8" ht="15.75" x14ac:dyDescent="0.25">
      <c r="A20" s="97"/>
      <c r="B20" s="47" t="s">
        <v>21</v>
      </c>
      <c r="C20" s="16">
        <v>145</v>
      </c>
      <c r="D20" s="17">
        <v>19934118.600000001</v>
      </c>
      <c r="E20" s="19">
        <v>0</v>
      </c>
      <c r="F20" s="18">
        <v>0</v>
      </c>
      <c r="G20" s="19">
        <f t="shared" si="9"/>
        <v>145</v>
      </c>
      <c r="H20" s="20">
        <f t="shared" si="10"/>
        <v>19934118.600000001</v>
      </c>
    </row>
    <row r="21" spans="1:8" ht="15.75" x14ac:dyDescent="0.25">
      <c r="A21" s="97"/>
      <c r="B21" s="5" t="s">
        <v>5</v>
      </c>
      <c r="C21" s="21">
        <f>SUM(C17:C20)</f>
        <v>500</v>
      </c>
      <c r="D21" s="22">
        <f>SUM(D17:D20)</f>
        <v>82486008</v>
      </c>
      <c r="E21" s="21">
        <f>SUM(E17:E20)</f>
        <v>0</v>
      </c>
      <c r="F21" s="22">
        <f>SUM(F17:F20)</f>
        <v>0</v>
      </c>
      <c r="G21" s="21">
        <f>SUM(G17:G20)</f>
        <v>500</v>
      </c>
      <c r="H21" s="22">
        <f t="shared" ref="H21" si="11">SUM(H17:H20)</f>
        <v>82486008</v>
      </c>
    </row>
    <row r="22" spans="1:8" ht="18.75" x14ac:dyDescent="0.25">
      <c r="A22" s="96" t="s">
        <v>26</v>
      </c>
      <c r="B22" s="96"/>
      <c r="C22" s="96"/>
      <c r="D22" s="96"/>
      <c r="E22" s="96"/>
      <c r="F22" s="96"/>
      <c r="G22" s="96"/>
      <c r="H22" s="96"/>
    </row>
    <row r="23" spans="1:8" ht="15.75" x14ac:dyDescent="0.25">
      <c r="A23" s="97" t="s">
        <v>27</v>
      </c>
      <c r="B23" s="47" t="s">
        <v>18</v>
      </c>
      <c r="C23" s="16">
        <v>808</v>
      </c>
      <c r="D23" s="17">
        <v>2293524</v>
      </c>
      <c r="E23" s="19">
        <v>0</v>
      </c>
      <c r="F23" s="18">
        <v>0</v>
      </c>
      <c r="G23" s="19">
        <f t="shared" ref="G23:G26" si="12">C23+E23</f>
        <v>808</v>
      </c>
      <c r="H23" s="20">
        <f t="shared" ref="H23:H26" si="13">D23+F23</f>
        <v>2293524</v>
      </c>
    </row>
    <row r="24" spans="1:8" ht="15.75" x14ac:dyDescent="0.25">
      <c r="A24" s="97"/>
      <c r="B24" s="47" t="s">
        <v>19</v>
      </c>
      <c r="C24" s="16">
        <v>783</v>
      </c>
      <c r="D24" s="17">
        <v>2116826</v>
      </c>
      <c r="E24" s="19">
        <v>146</v>
      </c>
      <c r="F24" s="18">
        <v>763259</v>
      </c>
      <c r="G24" s="19">
        <f t="shared" si="12"/>
        <v>929</v>
      </c>
      <c r="H24" s="20">
        <f t="shared" si="13"/>
        <v>2880085</v>
      </c>
    </row>
    <row r="25" spans="1:8" ht="15.75" x14ac:dyDescent="0.25">
      <c r="A25" s="97"/>
      <c r="B25" s="47" t="s">
        <v>20</v>
      </c>
      <c r="C25" s="16">
        <v>871</v>
      </c>
      <c r="D25" s="17">
        <v>2357766</v>
      </c>
      <c r="E25" s="19">
        <v>-146</v>
      </c>
      <c r="F25" s="18">
        <v>-763259</v>
      </c>
      <c r="G25" s="19">
        <f t="shared" si="12"/>
        <v>725</v>
      </c>
      <c r="H25" s="20">
        <f t="shared" si="13"/>
        <v>1594507</v>
      </c>
    </row>
    <row r="26" spans="1:8" ht="15.75" x14ac:dyDescent="0.25">
      <c r="A26" s="97"/>
      <c r="B26" s="47" t="s">
        <v>21</v>
      </c>
      <c r="C26" s="16">
        <v>718</v>
      </c>
      <c r="D26" s="17">
        <v>1836872</v>
      </c>
      <c r="E26" s="19">
        <v>0</v>
      </c>
      <c r="F26" s="18">
        <v>0</v>
      </c>
      <c r="G26" s="19">
        <f t="shared" si="12"/>
        <v>718</v>
      </c>
      <c r="H26" s="20">
        <f t="shared" si="13"/>
        <v>1836872</v>
      </c>
    </row>
    <row r="27" spans="1:8" ht="15.75" x14ac:dyDescent="0.25">
      <c r="A27" s="97"/>
      <c r="B27" s="5" t="s">
        <v>5</v>
      </c>
      <c r="C27" s="21">
        <f>SUM(C23:C26)</f>
        <v>3180</v>
      </c>
      <c r="D27" s="22">
        <f>SUM(D23:D26)</f>
        <v>8604988</v>
      </c>
      <c r="E27" s="21">
        <f>SUM(E23:E26)</f>
        <v>0</v>
      </c>
      <c r="F27" s="22">
        <f>SUM(F23:F26)</f>
        <v>0</v>
      </c>
      <c r="G27" s="21">
        <f t="shared" ref="G27:H27" si="14">SUM(G23:G26)</f>
        <v>3180</v>
      </c>
      <c r="H27" s="22">
        <f t="shared" si="14"/>
        <v>8604988</v>
      </c>
    </row>
    <row r="28" spans="1:8" ht="15.75" x14ac:dyDescent="0.25">
      <c r="A28" s="97" t="s">
        <v>28</v>
      </c>
      <c r="B28" s="47" t="s">
        <v>18</v>
      </c>
      <c r="C28" s="16">
        <v>1218</v>
      </c>
      <c r="D28" s="17">
        <v>14458993</v>
      </c>
      <c r="E28" s="19">
        <v>0</v>
      </c>
      <c r="F28" s="18">
        <v>0</v>
      </c>
      <c r="G28" s="19">
        <f t="shared" ref="G28:G31" si="15">C28+E28</f>
        <v>1218</v>
      </c>
      <c r="H28" s="20">
        <f t="shared" ref="H28:H31" si="16">D28+F28</f>
        <v>14458993</v>
      </c>
    </row>
    <row r="29" spans="1:8" ht="15.75" x14ac:dyDescent="0.25">
      <c r="A29" s="97"/>
      <c r="B29" s="47" t="s">
        <v>19</v>
      </c>
      <c r="C29" s="16">
        <v>1218</v>
      </c>
      <c r="D29" s="17">
        <v>14458993</v>
      </c>
      <c r="E29" s="19">
        <v>197</v>
      </c>
      <c r="F29" s="18">
        <v>1965769</v>
      </c>
      <c r="G29" s="19">
        <f t="shared" si="15"/>
        <v>1415</v>
      </c>
      <c r="H29" s="20">
        <f t="shared" si="16"/>
        <v>16424762</v>
      </c>
    </row>
    <row r="30" spans="1:8" ht="15.75" x14ac:dyDescent="0.25">
      <c r="A30" s="97"/>
      <c r="B30" s="47" t="s">
        <v>20</v>
      </c>
      <c r="C30" s="16">
        <v>1218</v>
      </c>
      <c r="D30" s="17">
        <v>14458993</v>
      </c>
      <c r="E30" s="19">
        <v>0</v>
      </c>
      <c r="F30" s="18">
        <v>0</v>
      </c>
      <c r="G30" s="19">
        <f t="shared" si="15"/>
        <v>1218</v>
      </c>
      <c r="H30" s="20">
        <f t="shared" si="16"/>
        <v>14458993</v>
      </c>
    </row>
    <row r="31" spans="1:8" ht="15.75" x14ac:dyDescent="0.25">
      <c r="A31" s="97"/>
      <c r="B31" s="47" t="s">
        <v>21</v>
      </c>
      <c r="C31" s="16">
        <v>1217</v>
      </c>
      <c r="D31" s="17">
        <v>14458987</v>
      </c>
      <c r="E31" s="19">
        <v>-197</v>
      </c>
      <c r="F31" s="18">
        <v>-1965769</v>
      </c>
      <c r="G31" s="19">
        <f t="shared" si="15"/>
        <v>1020</v>
      </c>
      <c r="H31" s="20">
        <f t="shared" si="16"/>
        <v>12493218</v>
      </c>
    </row>
    <row r="32" spans="1:8" ht="15.75" x14ac:dyDescent="0.25">
      <c r="A32" s="97"/>
      <c r="B32" s="5" t="s">
        <v>5</v>
      </c>
      <c r="C32" s="21">
        <f>SUM(C28:C31)</f>
        <v>4871</v>
      </c>
      <c r="D32" s="22">
        <f>SUM(D28:D31)</f>
        <v>57835966</v>
      </c>
      <c r="E32" s="21">
        <f>SUM(E28:E31)</f>
        <v>0</v>
      </c>
      <c r="F32" s="22">
        <f>SUM(F28:F31)</f>
        <v>0</v>
      </c>
      <c r="G32" s="21">
        <f t="shared" ref="G32:H32" si="17">SUM(G28:G31)</f>
        <v>4871</v>
      </c>
      <c r="H32" s="22">
        <f t="shared" si="17"/>
        <v>57835966</v>
      </c>
    </row>
    <row r="33" spans="1:8" ht="15.75" x14ac:dyDescent="0.25">
      <c r="A33" s="97" t="s">
        <v>29</v>
      </c>
      <c r="B33" s="47" t="s">
        <v>18</v>
      </c>
      <c r="C33" s="16">
        <v>76</v>
      </c>
      <c r="D33" s="17">
        <v>1538049</v>
      </c>
      <c r="E33" s="19">
        <v>0</v>
      </c>
      <c r="F33" s="18">
        <v>0</v>
      </c>
      <c r="G33" s="19">
        <f t="shared" ref="G33:G36" si="18">C33+E33</f>
        <v>76</v>
      </c>
      <c r="H33" s="20">
        <f t="shared" ref="H33:H36" si="19">D33+F33</f>
        <v>1538049</v>
      </c>
    </row>
    <row r="34" spans="1:8" ht="15.75" x14ac:dyDescent="0.25">
      <c r="A34" s="97"/>
      <c r="B34" s="47" t="s">
        <v>19</v>
      </c>
      <c r="C34" s="16">
        <v>76</v>
      </c>
      <c r="D34" s="17">
        <v>1538049</v>
      </c>
      <c r="E34" s="19">
        <v>6</v>
      </c>
      <c r="F34" s="18">
        <v>120352</v>
      </c>
      <c r="G34" s="19">
        <f t="shared" si="18"/>
        <v>82</v>
      </c>
      <c r="H34" s="20">
        <f t="shared" si="19"/>
        <v>1658401</v>
      </c>
    </row>
    <row r="35" spans="1:8" ht="15.75" x14ac:dyDescent="0.25">
      <c r="A35" s="97"/>
      <c r="B35" s="47" t="s">
        <v>20</v>
      </c>
      <c r="C35" s="16">
        <v>76</v>
      </c>
      <c r="D35" s="17">
        <v>1569628</v>
      </c>
      <c r="E35" s="19">
        <v>0</v>
      </c>
      <c r="F35" s="18">
        <v>0</v>
      </c>
      <c r="G35" s="19">
        <f t="shared" si="18"/>
        <v>76</v>
      </c>
      <c r="H35" s="20">
        <f t="shared" si="19"/>
        <v>1569628</v>
      </c>
    </row>
    <row r="36" spans="1:8" ht="15.75" x14ac:dyDescent="0.25">
      <c r="A36" s="97"/>
      <c r="B36" s="47" t="s">
        <v>21</v>
      </c>
      <c r="C36" s="16">
        <v>72</v>
      </c>
      <c r="D36" s="17">
        <v>1506474</v>
      </c>
      <c r="E36" s="19">
        <v>-6</v>
      </c>
      <c r="F36" s="18">
        <v>-120352</v>
      </c>
      <c r="G36" s="19">
        <f t="shared" si="18"/>
        <v>66</v>
      </c>
      <c r="H36" s="20">
        <f t="shared" si="19"/>
        <v>1386122</v>
      </c>
    </row>
    <row r="37" spans="1:8" ht="15.75" x14ac:dyDescent="0.25">
      <c r="A37" s="97"/>
      <c r="B37" s="5" t="s">
        <v>5</v>
      </c>
      <c r="C37" s="21">
        <f>SUM(C33:C36)</f>
        <v>300</v>
      </c>
      <c r="D37" s="22">
        <f>SUM(D33:D36)</f>
        <v>6152200</v>
      </c>
      <c r="E37" s="21">
        <f>SUM(E33:E36)</f>
        <v>0</v>
      </c>
      <c r="F37" s="22">
        <f>SUM(F33:F36)</f>
        <v>0</v>
      </c>
      <c r="G37" s="21">
        <f t="shared" ref="G37:H37" si="20">SUM(G33:G36)</f>
        <v>300</v>
      </c>
      <c r="H37" s="22">
        <f t="shared" si="20"/>
        <v>6152200</v>
      </c>
    </row>
    <row r="38" spans="1:8" ht="21.75" customHeight="1" x14ac:dyDescent="0.25">
      <c r="A38" s="96" t="s">
        <v>30</v>
      </c>
      <c r="B38" s="96"/>
      <c r="C38" s="96"/>
      <c r="D38" s="96"/>
      <c r="E38" s="96"/>
      <c r="F38" s="96"/>
      <c r="G38" s="96"/>
      <c r="H38" s="96"/>
    </row>
    <row r="39" spans="1:8" ht="15.75" customHeight="1" x14ac:dyDescent="0.25">
      <c r="A39" s="97" t="s">
        <v>28</v>
      </c>
      <c r="B39" s="47" t="s">
        <v>18</v>
      </c>
      <c r="C39" s="16">
        <v>356</v>
      </c>
      <c r="D39" s="17">
        <v>4064001</v>
      </c>
      <c r="E39" s="19">
        <v>-2</v>
      </c>
      <c r="F39" s="18">
        <v>-46656</v>
      </c>
      <c r="G39" s="19">
        <f t="shared" ref="G39:G42" si="21">C39+E39</f>
        <v>354</v>
      </c>
      <c r="H39" s="20">
        <f t="shared" ref="H39:H42" si="22">D39+F39</f>
        <v>4017345</v>
      </c>
    </row>
    <row r="40" spans="1:8" ht="15.75" x14ac:dyDescent="0.25">
      <c r="A40" s="97"/>
      <c r="B40" s="47" t="s">
        <v>19</v>
      </c>
      <c r="C40" s="16">
        <v>356</v>
      </c>
      <c r="D40" s="17">
        <v>4064001</v>
      </c>
      <c r="E40" s="19">
        <v>60</v>
      </c>
      <c r="F40" s="18">
        <v>551990</v>
      </c>
      <c r="G40" s="19">
        <f t="shared" si="21"/>
        <v>416</v>
      </c>
      <c r="H40" s="20">
        <f t="shared" si="22"/>
        <v>4615991</v>
      </c>
    </row>
    <row r="41" spans="1:8" ht="15.75" x14ac:dyDescent="0.25">
      <c r="A41" s="97"/>
      <c r="B41" s="47" t="s">
        <v>20</v>
      </c>
      <c r="C41" s="16">
        <v>356</v>
      </c>
      <c r="D41" s="17">
        <v>4064001</v>
      </c>
      <c r="E41" s="19">
        <v>-58</v>
      </c>
      <c r="F41" s="18">
        <v>-505334</v>
      </c>
      <c r="G41" s="19">
        <f t="shared" si="21"/>
        <v>298</v>
      </c>
      <c r="H41" s="20">
        <f t="shared" si="22"/>
        <v>3558667</v>
      </c>
    </row>
    <row r="42" spans="1:8" ht="15.75" x14ac:dyDescent="0.25">
      <c r="A42" s="97"/>
      <c r="B42" s="47" t="s">
        <v>21</v>
      </c>
      <c r="C42" s="16">
        <v>355</v>
      </c>
      <c r="D42" s="17">
        <v>4063997</v>
      </c>
      <c r="E42" s="19">
        <v>0</v>
      </c>
      <c r="F42" s="18">
        <v>0</v>
      </c>
      <c r="G42" s="19">
        <f t="shared" si="21"/>
        <v>355</v>
      </c>
      <c r="H42" s="20">
        <f t="shared" si="22"/>
        <v>4063997</v>
      </c>
    </row>
    <row r="43" spans="1:8" ht="15.75" x14ac:dyDescent="0.25">
      <c r="A43" s="97"/>
      <c r="B43" s="5" t="s">
        <v>5</v>
      </c>
      <c r="C43" s="21">
        <f>SUM(C39:C42)</f>
        <v>1423</v>
      </c>
      <c r="D43" s="22">
        <f>SUM(D39:D42)</f>
        <v>16256000</v>
      </c>
      <c r="E43" s="21">
        <f>SUM(E39:E42)</f>
        <v>0</v>
      </c>
      <c r="F43" s="22">
        <f>SUM(F39:F42)</f>
        <v>0</v>
      </c>
      <c r="G43" s="21">
        <f>SUM(G39:G42)</f>
        <v>1423</v>
      </c>
      <c r="H43" s="22">
        <f t="shared" ref="H43" si="23">SUM(H39:H42)</f>
        <v>16256000</v>
      </c>
    </row>
    <row r="44" spans="1:8" ht="22.5" customHeight="1" x14ac:dyDescent="0.25">
      <c r="A44" s="96" t="s">
        <v>32</v>
      </c>
      <c r="B44" s="96"/>
      <c r="C44" s="96"/>
      <c r="D44" s="96"/>
      <c r="E44" s="96"/>
      <c r="F44" s="96"/>
      <c r="G44" s="96"/>
      <c r="H44" s="96"/>
    </row>
    <row r="45" spans="1:8" ht="15.75" x14ac:dyDescent="0.25">
      <c r="A45" s="97" t="s">
        <v>29</v>
      </c>
      <c r="B45" s="47" t="s">
        <v>18</v>
      </c>
      <c r="C45" s="16">
        <v>688</v>
      </c>
      <c r="D45" s="17">
        <v>14653751</v>
      </c>
      <c r="E45" s="19">
        <v>0</v>
      </c>
      <c r="F45" s="18">
        <v>0</v>
      </c>
      <c r="G45" s="19">
        <f t="shared" ref="G45:G48" si="24">C45+E45</f>
        <v>688</v>
      </c>
      <c r="H45" s="20">
        <f t="shared" ref="H45:H48" si="25">D45+F45</f>
        <v>14653751</v>
      </c>
    </row>
    <row r="46" spans="1:8" ht="15.75" x14ac:dyDescent="0.25">
      <c r="A46" s="97"/>
      <c r="B46" s="47" t="s">
        <v>19</v>
      </c>
      <c r="C46" s="16">
        <v>688</v>
      </c>
      <c r="D46" s="17">
        <v>14653751</v>
      </c>
      <c r="E46" s="19">
        <v>97</v>
      </c>
      <c r="F46" s="18">
        <v>2978006</v>
      </c>
      <c r="G46" s="19">
        <f t="shared" si="24"/>
        <v>785</v>
      </c>
      <c r="H46" s="20">
        <f t="shared" si="25"/>
        <v>17631757</v>
      </c>
    </row>
    <row r="47" spans="1:8" ht="15.75" x14ac:dyDescent="0.25">
      <c r="A47" s="97"/>
      <c r="B47" s="47" t="s">
        <v>20</v>
      </c>
      <c r="C47" s="16">
        <v>688</v>
      </c>
      <c r="D47" s="17">
        <v>14653751</v>
      </c>
      <c r="E47" s="19">
        <v>-49</v>
      </c>
      <c r="F47" s="18">
        <v>-1504349</v>
      </c>
      <c r="G47" s="19">
        <f t="shared" si="24"/>
        <v>639</v>
      </c>
      <c r="H47" s="20">
        <f t="shared" si="25"/>
        <v>13149402</v>
      </c>
    </row>
    <row r="48" spans="1:8" ht="15.75" x14ac:dyDescent="0.25">
      <c r="A48" s="97"/>
      <c r="B48" s="47" t="s">
        <v>21</v>
      </c>
      <c r="C48" s="16">
        <v>687</v>
      </c>
      <c r="D48" s="17">
        <v>14653747</v>
      </c>
      <c r="E48" s="19">
        <v>-48</v>
      </c>
      <c r="F48" s="18">
        <v>-1473657</v>
      </c>
      <c r="G48" s="19">
        <f t="shared" si="24"/>
        <v>639</v>
      </c>
      <c r="H48" s="20">
        <f t="shared" si="25"/>
        <v>13180090</v>
      </c>
    </row>
    <row r="49" spans="1:8" ht="15.75" x14ac:dyDescent="0.25">
      <c r="A49" s="97"/>
      <c r="B49" s="5" t="s">
        <v>5</v>
      </c>
      <c r="C49" s="21">
        <f>SUM(C45:C48)</f>
        <v>2751</v>
      </c>
      <c r="D49" s="22">
        <f>SUM(D45:D48)</f>
        <v>58615000</v>
      </c>
      <c r="E49" s="21">
        <f>SUM(E45:E48)</f>
        <v>0</v>
      </c>
      <c r="F49" s="22">
        <f>SUM(F45:F48)</f>
        <v>0</v>
      </c>
      <c r="G49" s="21">
        <f>SUM(G45:G48)</f>
        <v>2751</v>
      </c>
      <c r="H49" s="22">
        <f t="shared" ref="H49" si="26">SUM(H45:H48)</f>
        <v>58615000</v>
      </c>
    </row>
    <row r="50" spans="1:8" ht="23.25" customHeight="1" x14ac:dyDescent="0.25">
      <c r="A50" s="96" t="s">
        <v>33</v>
      </c>
      <c r="B50" s="96"/>
      <c r="C50" s="96"/>
      <c r="D50" s="96"/>
      <c r="E50" s="96"/>
      <c r="F50" s="96"/>
      <c r="G50" s="96"/>
      <c r="H50" s="96"/>
    </row>
    <row r="51" spans="1:8" ht="15.75" x14ac:dyDescent="0.25">
      <c r="A51" s="97" t="s">
        <v>29</v>
      </c>
      <c r="B51" s="47" t="s">
        <v>18</v>
      </c>
      <c r="C51" s="16">
        <v>1357</v>
      </c>
      <c r="D51" s="17">
        <v>50998420</v>
      </c>
      <c r="E51" s="19">
        <v>0</v>
      </c>
      <c r="F51" s="18">
        <v>0</v>
      </c>
      <c r="G51" s="19">
        <f t="shared" ref="G51:G54" si="27">C51+E51</f>
        <v>1357</v>
      </c>
      <c r="H51" s="20">
        <f t="shared" ref="H51:H54" si="28">D51+F51</f>
        <v>50998420</v>
      </c>
    </row>
    <row r="52" spans="1:8" ht="15.75" x14ac:dyDescent="0.25">
      <c r="A52" s="97"/>
      <c r="B52" s="47" t="s">
        <v>19</v>
      </c>
      <c r="C52" s="16">
        <v>1357</v>
      </c>
      <c r="D52" s="17">
        <v>50998420</v>
      </c>
      <c r="E52" s="19">
        <v>302</v>
      </c>
      <c r="F52" s="18">
        <v>4496800</v>
      </c>
      <c r="G52" s="19">
        <f t="shared" si="27"/>
        <v>1659</v>
      </c>
      <c r="H52" s="20">
        <f t="shared" si="28"/>
        <v>55495220</v>
      </c>
    </row>
    <row r="53" spans="1:8" ht="15.75" x14ac:dyDescent="0.25">
      <c r="A53" s="97"/>
      <c r="B53" s="47" t="s">
        <v>20</v>
      </c>
      <c r="C53" s="16">
        <v>1357</v>
      </c>
      <c r="D53" s="17">
        <v>50998420</v>
      </c>
      <c r="E53" s="19">
        <v>-302</v>
      </c>
      <c r="F53" s="18">
        <v>-4496800</v>
      </c>
      <c r="G53" s="19">
        <f t="shared" si="27"/>
        <v>1055</v>
      </c>
      <c r="H53" s="20">
        <f t="shared" si="28"/>
        <v>46501620</v>
      </c>
    </row>
    <row r="54" spans="1:8" ht="15.75" x14ac:dyDescent="0.25">
      <c r="A54" s="97"/>
      <c r="B54" s="47" t="s">
        <v>21</v>
      </c>
      <c r="C54" s="16">
        <v>1352</v>
      </c>
      <c r="D54" s="17">
        <v>50998415</v>
      </c>
      <c r="E54" s="19">
        <v>0</v>
      </c>
      <c r="F54" s="18">
        <v>0</v>
      </c>
      <c r="G54" s="19">
        <f t="shared" si="27"/>
        <v>1352</v>
      </c>
      <c r="H54" s="20">
        <f t="shared" si="28"/>
        <v>50998415</v>
      </c>
    </row>
    <row r="55" spans="1:8" ht="15.75" x14ac:dyDescent="0.25">
      <c r="A55" s="97"/>
      <c r="B55" s="5" t="s">
        <v>5</v>
      </c>
      <c r="C55" s="21">
        <f>SUM(C51:C54)</f>
        <v>5423</v>
      </c>
      <c r="D55" s="22">
        <f>SUM(D51:D54)</f>
        <v>203993675</v>
      </c>
      <c r="E55" s="21">
        <f>SUM(E51:E54)</f>
        <v>0</v>
      </c>
      <c r="F55" s="22">
        <f>SUM(F51:F54)</f>
        <v>0</v>
      </c>
      <c r="G55" s="21">
        <f>SUM(G51:G54)</f>
        <v>5423</v>
      </c>
      <c r="H55" s="22">
        <f t="shared" ref="H55" si="29">SUM(H51:H54)</f>
        <v>203993675</v>
      </c>
    </row>
  </sheetData>
  <mergeCells count="22">
    <mergeCell ref="F1:H1"/>
    <mergeCell ref="A2:H2"/>
    <mergeCell ref="A3:A4"/>
    <mergeCell ref="B3:B4"/>
    <mergeCell ref="C3:D3"/>
    <mergeCell ref="E3:F3"/>
    <mergeCell ref="G3:H3"/>
    <mergeCell ref="A50:H50"/>
    <mergeCell ref="A51:A55"/>
    <mergeCell ref="A5:H5"/>
    <mergeCell ref="A23:A27"/>
    <mergeCell ref="A28:A32"/>
    <mergeCell ref="A44:H44"/>
    <mergeCell ref="A45:A49"/>
    <mergeCell ref="A38:H38"/>
    <mergeCell ref="A39:A43"/>
    <mergeCell ref="A33:A37"/>
    <mergeCell ref="A16:H16"/>
    <mergeCell ref="A17:A21"/>
    <mergeCell ref="A22:H22"/>
    <mergeCell ref="A6:A10"/>
    <mergeCell ref="A11:A15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 3.1 </vt:lpstr>
      <vt:lpstr>прил 3</vt:lpstr>
      <vt:lpstr>прил 2.1</vt:lpstr>
      <vt:lpstr>прил  2</vt:lpstr>
      <vt:lpstr>прил 1.1 </vt:lpstr>
      <vt:lpstr>прил 1</vt:lpstr>
      <vt:lpstr>'прил 2.1'!Область_печати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2019-08-01T05:53:25Z</dcterms:modified>
</cp:coreProperties>
</file>